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</definedName>
  </definedNames>
  <calcPr calcId="144525"/>
</workbook>
</file>

<file path=xl/sharedStrings.xml><?xml version="1.0" encoding="utf-8"?>
<sst xmlns="http://schemas.openxmlformats.org/spreadsheetml/2006/main" count="904" uniqueCount="301">
  <si>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</si>
  <si>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</si>
  <si>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</si>
  <si>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</si>
  <si>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</si>
  <si>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</si>
  <si>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</si>
  <si>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</si>
  <si>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</si>
  <si>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</si>
  <si>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</si>
  <si>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</si>
  <si>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</si>
  <si>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</si>
  <si>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</si>
  <si>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</si>
  <si>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</si>
  <si>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</si>
  <si>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</si>
  <si>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</si>
  <si>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</si>
  <si>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</si>
  <si>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</si>
  <si>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</si>
  <si>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</si>
  <si>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999221738597342	</t>
  </si>
  <si>
    <t>Ctrip</t>
  </si>
  <si>
    <t>正常</t>
  </si>
  <si>
    <t>[常州]常州香格里拉酒店(80894778)</t>
  </si>
  <si>
    <t>豪华湖景大床房&lt;至多8间&gt;&lt;2人入住&gt;</t>
  </si>
  <si>
    <t>CNY</t>
  </si>
  <si>
    <t>刘学林</t>
  </si>
  <si>
    <t>CA13744221126CNY</t>
  </si>
  <si>
    <t>未提现</t>
  </si>
  <si>
    <t>携程开票</t>
  </si>
  <si>
    <t xml:space="preserve">2781219	</t>
  </si>
  <si>
    <t xml:space="preserve">	</t>
  </si>
  <si>
    <t>取消</t>
  </si>
  <si>
    <t xml:space="preserve">21749310579	</t>
  </si>
  <si>
    <t>[嘉义市]嘉义HOTEL HI新民店(Hotel Hi – Xinmin)(80942313)</t>
  </si>
  <si>
    <t>商务房&lt;至多8间&gt;&lt;2人入住&gt;&lt;早餐&gt;</t>
  </si>
  <si>
    <t>CHEN/ZHENGHSI</t>
  </si>
  <si>
    <t xml:space="preserve">2783931	</t>
  </si>
  <si>
    <t xml:space="preserve">999221752925370	</t>
  </si>
  <si>
    <t>[秦皇岛]格林豪泰(秦皇岛火车站迎宾路店)(93875307)</t>
  </si>
  <si>
    <t>大床房B&lt;至多8间&gt;&lt;2人入住&gt;</t>
  </si>
  <si>
    <t>熊戟</t>
  </si>
  <si>
    <t xml:space="preserve">2785321	</t>
  </si>
  <si>
    <t xml:space="preserve">(GRT)80654784;	</t>
  </si>
  <si>
    <t xml:space="preserve">999221768033955	</t>
  </si>
  <si>
    <t>[深圳]米尔顿精品酒店(深圳洪浪北地铁站店)(88988746)</t>
  </si>
  <si>
    <t>精致大床房&lt;至多8间&gt;&lt;2人入住&gt;</t>
  </si>
  <si>
    <t>任晓科</t>
  </si>
  <si>
    <t xml:space="preserve">2789253	</t>
  </si>
  <si>
    <t xml:space="preserve">12	</t>
  </si>
  <si>
    <t xml:space="preserve">21568261656	</t>
  </si>
  <si>
    <t>[台北]台北凯统饭店(KDM HOTEL)(80941332)</t>
  </si>
  <si>
    <t>3人房&lt;至多8间&gt;&lt;2人入住&gt;</t>
  </si>
  <si>
    <t>Wu/En cih,Wu/En cih</t>
  </si>
  <si>
    <t>CA13744221127CNY</t>
  </si>
  <si>
    <t xml:space="preserve">2757422	</t>
  </si>
  <si>
    <t xml:space="preserve">0266	</t>
  </si>
  <si>
    <t xml:space="preserve">21748061484	</t>
  </si>
  <si>
    <t>[台北]台北第一大饭店(First Hotel)(80941322)</t>
  </si>
  <si>
    <t>标准客房(无窗)&lt;至多8间&gt;&lt;2人入住&gt;&lt;早餐&gt;</t>
  </si>
  <si>
    <t>LIN/CHANGYU</t>
  </si>
  <si>
    <t xml:space="preserve">2783521	</t>
  </si>
  <si>
    <t xml:space="preserve">1502871	</t>
  </si>
  <si>
    <t xml:space="preserve">21754401063	</t>
  </si>
  <si>
    <t>[台南]台南月见溪行馆(Hotel Sukimi)(80941865)</t>
  </si>
  <si>
    <t>高级双人间&lt;至多8间&gt;&lt;2人入住&gt;&lt;早餐&gt;</t>
  </si>
  <si>
    <t>FAN/SHIHYANG</t>
  </si>
  <si>
    <t xml:space="preserve">2785764	</t>
  </si>
  <si>
    <t xml:space="preserve">RV44606	</t>
  </si>
  <si>
    <t xml:space="preserve">999221773636200	</t>
  </si>
  <si>
    <t>[昆明]昆明驼峰客栈(68612583)</t>
  </si>
  <si>
    <t>驼峰大床房&lt;至多8间&gt;&lt;2人入住&gt;&lt;早餐&gt;</t>
  </si>
  <si>
    <t>王涛</t>
  </si>
  <si>
    <t xml:space="preserve">2790149	</t>
  </si>
  <si>
    <t xml:space="preserve">999221773791394	</t>
  </si>
  <si>
    <t>[深州]尚客优快捷酒店(深州店)(80248557)</t>
  </si>
  <si>
    <t>特价房&lt;至多8间&gt;&lt;2人入住&gt;</t>
  </si>
  <si>
    <t>孙斌</t>
  </si>
  <si>
    <t xml:space="preserve">2790222	</t>
  </si>
  <si>
    <t xml:space="preserve">(THK)YD00680221111110951853;	</t>
  </si>
  <si>
    <t xml:space="preserve">999221774217314	</t>
  </si>
  <si>
    <t>驼峰家庭房&lt;至多8间&gt;&lt;2人入住&gt;&lt;早餐&gt;</t>
  </si>
  <si>
    <t>杨倩</t>
  </si>
  <si>
    <t xml:space="preserve">2790395	</t>
  </si>
  <si>
    <t xml:space="preserve">21777280526	</t>
  </si>
  <si>
    <t>[新北]晶赞都会旅店(新北永和馆)(Park City Inn &amp; Hostel Yonghe Taipei)(80941556)</t>
  </si>
  <si>
    <t>标准房&lt;至多8间&gt;&lt;2人入住&gt;&lt;早餐&gt;</t>
  </si>
  <si>
    <t>LIANG/HUICHUNHUWYJIUN</t>
  </si>
  <si>
    <t xml:space="preserve">2791522	</t>
  </si>
  <si>
    <t xml:space="preserve">21460238209	</t>
  </si>
  <si>
    <t>标准双人房&lt;至多8间&gt;&lt;2人入住&gt;&lt;早餐&gt;</t>
  </si>
  <si>
    <t>SHEN/YUCHIEH</t>
  </si>
  <si>
    <t>CA13744221128CNY</t>
  </si>
  <si>
    <t xml:space="preserve">2741475	</t>
  </si>
  <si>
    <t xml:space="preserve">1501346	</t>
  </si>
  <si>
    <t xml:space="preserve">21568638813	</t>
  </si>
  <si>
    <t>CHANG/SHENGYAO</t>
  </si>
  <si>
    <t xml:space="preserve">2757512	</t>
  </si>
  <si>
    <t xml:space="preserve">1501884	</t>
  </si>
  <si>
    <t xml:space="preserve">21727091867	</t>
  </si>
  <si>
    <t>[高雄]高雄华宏饭店(Hwa Hong Hotel)(80941507)</t>
  </si>
  <si>
    <t>标准双人房&lt;至多8间&gt;&lt;2人入住&gt;</t>
  </si>
  <si>
    <t>Chung/Chi Lin,Chung/Chi Lin</t>
  </si>
  <si>
    <t xml:space="preserve">2778785	</t>
  </si>
  <si>
    <t xml:space="preserve">21727554495	</t>
  </si>
  <si>
    <t>[台北]台北正旅馆(Just Inn Taipei)(80942331)</t>
  </si>
  <si>
    <t>舒适双人房&lt;至多8间&gt;&lt;2人入住&gt;</t>
  </si>
  <si>
    <t>HUANG/LILIN</t>
  </si>
  <si>
    <t xml:space="preserve">2778896	</t>
  </si>
  <si>
    <t xml:space="preserve">21729049121	</t>
  </si>
  <si>
    <t>HU/PEI-HSUAN,HU/PEI-HSUAN</t>
  </si>
  <si>
    <t xml:space="preserve">2779255	</t>
  </si>
  <si>
    <t xml:space="preserve">1502663	</t>
  </si>
  <si>
    <t xml:space="preserve">21741974954	</t>
  </si>
  <si>
    <t>ZHONG/NIAN YOU,ZHONG/NIAN YOU</t>
  </si>
  <si>
    <t xml:space="preserve">2782458	</t>
  </si>
  <si>
    <t xml:space="preserve">1502872	</t>
  </si>
  <si>
    <t xml:space="preserve">21746474323	</t>
  </si>
  <si>
    <t>TSENG/YUNGCHUNG</t>
  </si>
  <si>
    <t xml:space="preserve">2783019	</t>
  </si>
  <si>
    <t xml:space="preserve">1502870	</t>
  </si>
  <si>
    <t xml:space="preserve">999221751065641	</t>
  </si>
  <si>
    <t>[杭州]汉庭优佳酒店(杭州西湖店)(76436463)</t>
  </si>
  <si>
    <t>优佳高级大床房&lt;至多8间&gt;&lt;2人入住&gt;</t>
  </si>
  <si>
    <t>游金梅</t>
  </si>
  <si>
    <t xml:space="preserve">2784613	</t>
  </si>
  <si>
    <t xml:space="preserve">R3100068100658111001	</t>
  </si>
  <si>
    <t xml:space="preserve">21767140948	</t>
  </si>
  <si>
    <t>Weng Kong/Lee</t>
  </si>
  <si>
    <t xml:space="preserve">2788871	</t>
  </si>
  <si>
    <t xml:space="preserve">999221779361319	</t>
  </si>
  <si>
    <t>[南京]南京富建城市酒店(80247706)</t>
  </si>
  <si>
    <t>商务大床间&lt;2人入住&gt;&lt;早餐&gt;</t>
  </si>
  <si>
    <t>姜亮</t>
  </si>
  <si>
    <t xml:space="preserve">2792243	</t>
  </si>
  <si>
    <t xml:space="preserve">999221780788058	</t>
  </si>
  <si>
    <t xml:space="preserve">2792851	</t>
  </si>
  <si>
    <t xml:space="preserve">999221781454804	</t>
  </si>
  <si>
    <t>林杰</t>
  </si>
  <si>
    <t xml:space="preserve">2793257	</t>
  </si>
  <si>
    <t xml:space="preserve">999221783277614	</t>
  </si>
  <si>
    <t>[西安]格林豪泰酒店(西安灞桥区洪庆商务店)(80248931)</t>
  </si>
  <si>
    <t>大床房&lt;至多8间&gt;&lt;2人入住&gt;</t>
  </si>
  <si>
    <t>崔文娟</t>
  </si>
  <si>
    <t xml:space="preserve">2793671	</t>
  </si>
  <si>
    <t xml:space="preserve">(GRT)80720499;	</t>
  </si>
  <si>
    <t xml:space="preserve">999221784167991	</t>
  </si>
  <si>
    <t>刘岩</t>
  </si>
  <si>
    <t xml:space="preserve">2793970	</t>
  </si>
  <si>
    <t xml:space="preserve">999221784867685	</t>
  </si>
  <si>
    <t>[阳朔]逸龙苑特色民宿（阳朔遇龙河景区店）(80249183)</t>
  </si>
  <si>
    <t>后院标间&lt;至多8间&gt;&lt;2人入住&gt;&lt;早餐&gt;</t>
  </si>
  <si>
    <t>郑富贤,曾嘉贤,蔡素云</t>
  </si>
  <si>
    <t xml:space="preserve">2794200	</t>
  </si>
  <si>
    <t xml:space="preserve">HB123	</t>
  </si>
  <si>
    <t>，</t>
  </si>
  <si>
    <t xml:space="preserve"> 9578 CNY</t>
  </si>
  <si>
    <t>A221128095041481</t>
  </si>
  <si>
    <t>总计：9578元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</si>
  <si>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</si>
  <si>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</si>
  <si>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</si>
  <si>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</si>
  <si>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</si>
  <si>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</si>
  <si>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</si>
  <si>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</si>
  <si>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</si>
  <si>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</si>
  <si>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</si>
  <si>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</si>
  <si>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</si>
  <si>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</si>
  <si>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</si>
  <si>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</si>
  <si>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</si>
  <si>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</si>
  <si>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</si>
  <si>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</si>
  <si>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2794200</t>
  </si>
  <si>
    <t>逸龙苑特色民宿（阳朔遇龙河景区店）</t>
  </si>
  <si>
    <t>2022-11-13</t>
  </si>
  <si>
    <t>退房日月结</t>
  </si>
  <si>
    <t>384.00</t>
  </si>
  <si>
    <t>RMB</t>
  </si>
  <si>
    <t>0</t>
  </si>
  <si>
    <t>0.00</t>
  </si>
  <si>
    <t>携程汇登国内直连</t>
  </si>
  <si>
    <t>01.011264</t>
  </si>
  <si>
    <t>2022-11-12 21:11:44</t>
  </si>
  <si>
    <t>否</t>
  </si>
  <si>
    <t>广州汇登信息科技有限公司</t>
  </si>
  <si>
    <t>直连</t>
  </si>
  <si>
    <t>中国</t>
  </si>
  <si>
    <t>2793970</t>
  </si>
  <si>
    <t>昆明驼峰客栈</t>
  </si>
  <si>
    <t>153.00</t>
  </si>
  <si>
    <t>2022-11-12 19:34:25</t>
  </si>
  <si>
    <t>2793671</t>
  </si>
  <si>
    <t>格林豪泰酒店(西安灞桥区洪庆商务店)</t>
  </si>
  <si>
    <t>179.00</t>
  </si>
  <si>
    <t>2022-11-12 17:12:37</t>
  </si>
  <si>
    <t>2793257</t>
  </si>
  <si>
    <t>南京富建城市酒店</t>
  </si>
  <si>
    <t>230.00</t>
  </si>
  <si>
    <t>2022-11-12 13:57:02</t>
  </si>
  <si>
    <t>2792851</t>
  </si>
  <si>
    <t>2022-11-12 10:58:27</t>
  </si>
  <si>
    <t>2792243</t>
  </si>
  <si>
    <t>2022-11-12 00:39:07</t>
  </si>
  <si>
    <t>2022-11-11</t>
  </si>
  <si>
    <t>2791522</t>
  </si>
  <si>
    <t>晶赞都会旅店(新北永和馆)</t>
  </si>
  <si>
    <t>LIANG HUICHUNHUWYJIUN</t>
  </si>
  <si>
    <t>581.00</t>
  </si>
  <si>
    <t>2022-11-11 19:24:25</t>
  </si>
  <si>
    <t>2790395</t>
  </si>
  <si>
    <t>272.00</t>
  </si>
  <si>
    <t>2022-11-11 12:12:35</t>
  </si>
  <si>
    <t>2790222</t>
  </si>
  <si>
    <t>尚客优快捷酒店(深州店)</t>
  </si>
  <si>
    <t>76.00</t>
  </si>
  <si>
    <t>2022-11-11 11:10:00</t>
  </si>
  <si>
    <t>2790149</t>
  </si>
  <si>
    <t>157.00</t>
  </si>
  <si>
    <t>2022-11-11 10:42:48</t>
  </si>
  <si>
    <t>2022-11-10</t>
  </si>
  <si>
    <t>2789253</t>
  </si>
  <si>
    <t>米尔顿精品酒店(深圳洪浪北地铁站店)</t>
  </si>
  <si>
    <t>290.00</t>
  </si>
  <si>
    <t>2022-11-10 22:35:23</t>
  </si>
  <si>
    <t>2788871</t>
  </si>
  <si>
    <t>高雄华宏饭店</t>
  </si>
  <si>
    <t>Weng Kong Lee</t>
  </si>
  <si>
    <t>311.00</t>
  </si>
  <si>
    <t>2022-11-10 20:34:53</t>
  </si>
  <si>
    <t>2022-11-09</t>
  </si>
  <si>
    <t>2785764</t>
  </si>
  <si>
    <t>台南月见溪行馆</t>
  </si>
  <si>
    <t>FAN SHIHYANG</t>
  </si>
  <si>
    <t>553.00</t>
  </si>
  <si>
    <t>2022-11-09 15:07:46</t>
  </si>
  <si>
    <t>2785321</t>
  </si>
  <si>
    <t>格林豪泰(秦皇岛火车站迎宾路店)</t>
  </si>
  <si>
    <t>186.00</t>
  </si>
  <si>
    <t>2022-11-09 11:35:03</t>
  </si>
  <si>
    <t>2784613</t>
  </si>
  <si>
    <t>汉庭优佳酒店(杭州西湖店)</t>
  </si>
  <si>
    <t>254.00</t>
  </si>
  <si>
    <t>2022-11-09 00:35:16</t>
  </si>
  <si>
    <t>2022-11-08</t>
  </si>
  <si>
    <t>2783931</t>
  </si>
  <si>
    <t>嘉义HOTEL HI新民店</t>
  </si>
  <si>
    <t>CHEN ZHENGHSI</t>
  </si>
  <si>
    <t>383.00</t>
  </si>
  <si>
    <t>2022-11-08 19:36:02</t>
  </si>
  <si>
    <t>2783521</t>
  </si>
  <si>
    <t>台北第一大饭店</t>
  </si>
  <si>
    <t>LIN CHANGYU</t>
  </si>
  <si>
    <t>339.00</t>
  </si>
  <si>
    <t>2022-11-08 16:35:11</t>
  </si>
  <si>
    <t>2783019</t>
  </si>
  <si>
    <t>TSENG YUNGCHUNG</t>
  </si>
  <si>
    <t>678.00</t>
  </si>
  <si>
    <t>2022-11-08 13:17:03</t>
  </si>
  <si>
    <t>2782458</t>
  </si>
  <si>
    <t>ZHONG NIAN YOU,ZHONG NIAN YOU</t>
  </si>
  <si>
    <t>2022-11-08 08:28:58</t>
  </si>
  <si>
    <t>2022-11-06</t>
  </si>
  <si>
    <t>2779255</t>
  </si>
  <si>
    <t>HU PEI-HSUAN,HU PEI-HSUAN</t>
  </si>
  <si>
    <t>337.00</t>
  </si>
  <si>
    <t>2022-11-06 17:11:14</t>
  </si>
  <si>
    <t>2778896</t>
  </si>
  <si>
    <t>台北正旅馆</t>
  </si>
  <si>
    <t>HUANG LILIN</t>
  </si>
  <si>
    <t>492.00</t>
  </si>
  <si>
    <t>2022-11-06 13:05:50</t>
  </si>
  <si>
    <t>2778785</t>
  </si>
  <si>
    <t>Chung Chi Lin,Chung Chi Lin</t>
  </si>
  <si>
    <t>2022-11-06 11:48:18</t>
  </si>
  <si>
    <t>2022-10-24</t>
  </si>
  <si>
    <t>2757512</t>
  </si>
  <si>
    <t>CHANG SHENGYAO</t>
  </si>
  <si>
    <t>680.00</t>
  </si>
  <si>
    <t>2022-10-24 18:53:58</t>
  </si>
  <si>
    <t>2757422</t>
  </si>
  <si>
    <t>台北凯统饭店</t>
  </si>
  <si>
    <t>Wu En cih,Wu En cih</t>
  </si>
  <si>
    <t>1696.00</t>
  </si>
  <si>
    <t>2022-10-24 17:56:06</t>
  </si>
  <si>
    <t>2022-10-15</t>
  </si>
  <si>
    <t>2741475</t>
  </si>
  <si>
    <t>SHEN YUCHIEH</t>
  </si>
  <si>
    <t>335.00</t>
  </si>
  <si>
    <t>2022-10-15 15:24:50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</si>
</sst>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44873</v>
      </c>
      <c r="G2" s="6">
        <v>44876</v>
      </c>
      <c r="H2" s="4">
        <v>1</v>
      </c>
      <c r="I2" s="4">
        <v>3</v>
      </c>
      <c r="J2" s="4">
        <v>3</v>
      </c>
      <c r="K2" s="4" t="s">
        <v>30</v>
      </c>
      <c r="L2" s="4">
        <v>2270</v>
      </c>
      <c r="M2" s="4">
        <v>2270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44872</v>
      </c>
      <c r="S2" s="6">
        <v>44891</v>
      </c>
      <c r="T2" s="4" t="s">
        <v>34</v>
      </c>
      <c r="U2" s="4">
        <v>2270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44873</v>
      </c>
      <c r="G3" s="6">
        <v>44876</v>
      </c>
      <c r="H3" s="4">
        <v>1</v>
      </c>
      <c r="I3" s="4">
        <v>3</v>
      </c>
      <c r="J3" s="4">
        <v>3</v>
      </c>
      <c r="K3" s="4" t="s">
        <v>30</v>
      </c>
      <c r="L3" s="4">
        <v>-2270</v>
      </c>
      <c r="M3" s="4">
        <v>-2270</v>
      </c>
      <c r="N3" s="4" t="s">
        <v>31</v>
      </c>
      <c r="O3" s="4" t="s">
        <v>32</v>
      </c>
      <c r="P3" s="4" t="s">
        <v>33</v>
      </c>
      <c r="Q3" s="4">
        <v>0</v>
      </c>
      <c r="R3" s="7">
        <v>44872</v>
      </c>
      <c r="S3" s="6">
        <v>44891</v>
      </c>
      <c r="T3" s="4" t="s">
        <v>34</v>
      </c>
      <c r="U3" s="4">
        <v>-2270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44875</v>
      </c>
      <c r="G4" s="6">
        <v>44876</v>
      </c>
      <c r="H4" s="4">
        <v>1</v>
      </c>
      <c r="I4" s="4">
        <v>1</v>
      </c>
      <c r="J4" s="4">
        <v>1</v>
      </c>
      <c r="K4" s="4" t="s">
        <v>30</v>
      </c>
      <c r="L4" s="4">
        <v>383</v>
      </c>
      <c r="M4" s="4">
        <v>383</v>
      </c>
      <c r="N4" s="4" t="s">
        <v>41</v>
      </c>
      <c r="O4" s="4" t="s">
        <v>32</v>
      </c>
      <c r="P4" s="4" t="s">
        <v>33</v>
      </c>
      <c r="Q4" s="4">
        <v>0</v>
      </c>
      <c r="R4" s="7">
        <v>44873</v>
      </c>
      <c r="S4" s="6">
        <v>44891</v>
      </c>
      <c r="T4" s="4" t="s">
        <v>34</v>
      </c>
      <c r="U4" s="4">
        <v>383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44874</v>
      </c>
      <c r="G5" s="6">
        <v>44876</v>
      </c>
      <c r="H5" s="4">
        <v>1</v>
      </c>
      <c r="I5" s="4">
        <v>2</v>
      </c>
      <c r="J5" s="4">
        <v>2</v>
      </c>
      <c r="K5" s="4" t="s">
        <v>30</v>
      </c>
      <c r="L5" s="4">
        <v>186</v>
      </c>
      <c r="M5" s="4">
        <v>186</v>
      </c>
      <c r="N5" s="4" t="s">
        <v>46</v>
      </c>
      <c r="O5" s="4" t="s">
        <v>32</v>
      </c>
      <c r="P5" s="4" t="s">
        <v>33</v>
      </c>
      <c r="Q5" s="4">
        <v>0</v>
      </c>
      <c r="R5" s="7">
        <v>44874</v>
      </c>
      <c r="S5" s="6">
        <v>44891</v>
      </c>
      <c r="T5" s="4" t="s">
        <v>34</v>
      </c>
      <c r="U5" s="4">
        <v>186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44875</v>
      </c>
      <c r="G6" s="6">
        <v>44876</v>
      </c>
      <c r="H6" s="4">
        <v>1</v>
      </c>
      <c r="I6" s="4">
        <v>1</v>
      </c>
      <c r="J6" s="4">
        <v>1</v>
      </c>
      <c r="K6" s="4" t="s">
        <v>30</v>
      </c>
      <c r="L6" s="4">
        <v>290</v>
      </c>
      <c r="M6" s="4">
        <v>290</v>
      </c>
      <c r="N6" s="4" t="s">
        <v>52</v>
      </c>
      <c r="O6" s="4" t="s">
        <v>32</v>
      </c>
      <c r="P6" s="4" t="s">
        <v>33</v>
      </c>
      <c r="Q6" s="4">
        <v>0</v>
      </c>
      <c r="R6" s="7">
        <v>44875</v>
      </c>
      <c r="S6" s="6">
        <v>44891</v>
      </c>
      <c r="T6" s="4" t="s">
        <v>34</v>
      </c>
      <c r="U6" s="4">
        <v>290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44873</v>
      </c>
      <c r="G7" s="6">
        <v>44877</v>
      </c>
      <c r="H7" s="4">
        <v>1</v>
      </c>
      <c r="I7" s="4">
        <v>4</v>
      </c>
      <c r="J7" s="4">
        <v>4</v>
      </c>
      <c r="K7" s="4" t="s">
        <v>30</v>
      </c>
      <c r="L7" s="4">
        <v>1696</v>
      </c>
      <c r="M7" s="4">
        <v>1696</v>
      </c>
      <c r="N7" s="4" t="s">
        <v>58</v>
      </c>
      <c r="O7" s="4" t="s">
        <v>59</v>
      </c>
      <c r="P7" s="4" t="s">
        <v>33</v>
      </c>
      <c r="Q7" s="4">
        <v>0</v>
      </c>
      <c r="R7" s="7">
        <v>44858</v>
      </c>
      <c r="S7" s="6">
        <v>44892</v>
      </c>
      <c r="T7" s="4" t="s">
        <v>34</v>
      </c>
      <c r="U7" s="4">
        <v>1696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44876</v>
      </c>
      <c r="G8" s="6">
        <v>44877</v>
      </c>
      <c r="H8" s="4">
        <v>1</v>
      </c>
      <c r="I8" s="4">
        <v>1</v>
      </c>
      <c r="J8" s="4">
        <v>1</v>
      </c>
      <c r="K8" s="4" t="s">
        <v>30</v>
      </c>
      <c r="L8" s="4">
        <v>339</v>
      </c>
      <c r="M8" s="4">
        <v>339</v>
      </c>
      <c r="N8" s="4" t="s">
        <v>65</v>
      </c>
      <c r="O8" s="4" t="s">
        <v>59</v>
      </c>
      <c r="P8" s="4" t="s">
        <v>33</v>
      </c>
      <c r="Q8" s="4">
        <v>0</v>
      </c>
      <c r="R8" s="7">
        <v>44873</v>
      </c>
      <c r="S8" s="6">
        <v>44892</v>
      </c>
      <c r="T8" s="4" t="s">
        <v>34</v>
      </c>
      <c r="U8" s="4">
        <v>339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44876</v>
      </c>
      <c r="G9" s="6">
        <v>44877</v>
      </c>
      <c r="H9" s="4">
        <v>1</v>
      </c>
      <c r="I9" s="4">
        <v>1</v>
      </c>
      <c r="J9" s="4">
        <v>1</v>
      </c>
      <c r="K9" s="4" t="s">
        <v>30</v>
      </c>
      <c r="L9" s="4">
        <v>553</v>
      </c>
      <c r="M9" s="4">
        <v>553</v>
      </c>
      <c r="N9" s="4" t="s">
        <v>71</v>
      </c>
      <c r="O9" s="4" t="s">
        <v>59</v>
      </c>
      <c r="P9" s="4" t="s">
        <v>33</v>
      </c>
      <c r="Q9" s="4">
        <v>0</v>
      </c>
      <c r="R9" s="7">
        <v>44874</v>
      </c>
      <c r="S9" s="6">
        <v>44892</v>
      </c>
      <c r="T9" s="4" t="s">
        <v>34</v>
      </c>
      <c r="U9" s="4">
        <v>553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44876</v>
      </c>
      <c r="G10" s="6">
        <v>44877</v>
      </c>
      <c r="H10" s="4">
        <v>1</v>
      </c>
      <c r="I10" s="4">
        <v>1</v>
      </c>
      <c r="J10" s="4">
        <v>1</v>
      </c>
      <c r="K10" s="4" t="s">
        <v>30</v>
      </c>
      <c r="L10" s="4">
        <v>157</v>
      </c>
      <c r="M10" s="4">
        <v>157</v>
      </c>
      <c r="N10" s="4" t="s">
        <v>77</v>
      </c>
      <c r="O10" s="4" t="s">
        <v>59</v>
      </c>
      <c r="P10" s="4" t="s">
        <v>33</v>
      </c>
      <c r="Q10" s="4">
        <v>0</v>
      </c>
      <c r="R10" s="7">
        <v>44876</v>
      </c>
      <c r="S10" s="6">
        <v>44892</v>
      </c>
      <c r="T10" s="4" t="s">
        <v>34</v>
      </c>
      <c r="U10" s="4">
        <v>157</v>
      </c>
      <c r="V10" s="4">
        <v>0</v>
      </c>
      <c r="W10" s="4">
        <v>0</v>
      </c>
      <c r="X10" s="4" t="s">
        <v>78</v>
      </c>
      <c r="Y10" s="4" t="s">
        <v>36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44876</v>
      </c>
      <c r="G11" s="6">
        <v>44877</v>
      </c>
      <c r="H11" s="4">
        <v>1</v>
      </c>
      <c r="I11" s="4">
        <v>1</v>
      </c>
      <c r="J11" s="4">
        <v>1</v>
      </c>
      <c r="K11" s="4" t="s">
        <v>30</v>
      </c>
      <c r="L11" s="4">
        <v>76</v>
      </c>
      <c r="M11" s="4">
        <v>76</v>
      </c>
      <c r="N11" s="4" t="s">
        <v>82</v>
      </c>
      <c r="O11" s="4" t="s">
        <v>59</v>
      </c>
      <c r="P11" s="4" t="s">
        <v>33</v>
      </c>
      <c r="Q11" s="4">
        <v>0</v>
      </c>
      <c r="R11" s="7">
        <v>44876</v>
      </c>
      <c r="S11" s="6">
        <v>44892</v>
      </c>
      <c r="T11" s="4" t="s">
        <v>34</v>
      </c>
      <c r="U11" s="4">
        <v>76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75</v>
      </c>
      <c r="E12" s="4" t="s">
        <v>86</v>
      </c>
      <c r="F12" s="6">
        <v>44876</v>
      </c>
      <c r="G12" s="6">
        <v>44877</v>
      </c>
      <c r="H12" s="4">
        <v>1</v>
      </c>
      <c r="I12" s="4">
        <v>1</v>
      </c>
      <c r="J12" s="4">
        <v>1</v>
      </c>
      <c r="K12" s="4" t="s">
        <v>30</v>
      </c>
      <c r="L12" s="4">
        <v>272</v>
      </c>
      <c r="M12" s="4">
        <v>272</v>
      </c>
      <c r="N12" s="4" t="s">
        <v>87</v>
      </c>
      <c r="O12" s="4" t="s">
        <v>59</v>
      </c>
      <c r="P12" s="4" t="s">
        <v>33</v>
      </c>
      <c r="Q12" s="4">
        <v>0</v>
      </c>
      <c r="R12" s="7">
        <v>44876</v>
      </c>
      <c r="S12" s="6">
        <v>44892</v>
      </c>
      <c r="T12" s="4" t="s">
        <v>34</v>
      </c>
      <c r="U12" s="4">
        <v>272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44876</v>
      </c>
      <c r="G13" s="6">
        <v>44877</v>
      </c>
      <c r="H13" s="4">
        <v>1</v>
      </c>
      <c r="I13" s="4">
        <v>1</v>
      </c>
      <c r="J13" s="4">
        <v>1</v>
      </c>
      <c r="K13" s="4" t="s">
        <v>30</v>
      </c>
      <c r="L13" s="4">
        <v>581</v>
      </c>
      <c r="M13" s="4">
        <v>581</v>
      </c>
      <c r="N13" s="4" t="s">
        <v>92</v>
      </c>
      <c r="O13" s="4" t="s">
        <v>59</v>
      </c>
      <c r="P13" s="4" t="s">
        <v>33</v>
      </c>
      <c r="Q13" s="4">
        <v>0</v>
      </c>
      <c r="R13" s="7">
        <v>44876</v>
      </c>
      <c r="S13" s="6">
        <v>44892</v>
      </c>
      <c r="T13" s="4" t="s">
        <v>34</v>
      </c>
      <c r="U13" s="4">
        <v>581</v>
      </c>
      <c r="V13" s="4">
        <v>0</v>
      </c>
      <c r="W13" s="4">
        <v>0</v>
      </c>
      <c r="X13" s="4" t="s">
        <v>93</v>
      </c>
      <c r="Y13" s="4" t="s">
        <v>36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63</v>
      </c>
      <c r="E14" s="4" t="s">
        <v>95</v>
      </c>
      <c r="F14" s="6">
        <v>44877</v>
      </c>
      <c r="G14" s="6">
        <v>44878</v>
      </c>
      <c r="H14" s="4">
        <v>1</v>
      </c>
      <c r="I14" s="4">
        <v>1</v>
      </c>
      <c r="J14" s="4">
        <v>1</v>
      </c>
      <c r="K14" s="4" t="s">
        <v>30</v>
      </c>
      <c r="L14" s="4">
        <v>335</v>
      </c>
      <c r="M14" s="4">
        <v>335</v>
      </c>
      <c r="N14" s="4" t="s">
        <v>96</v>
      </c>
      <c r="O14" s="4" t="s">
        <v>97</v>
      </c>
      <c r="P14" s="4" t="s">
        <v>33</v>
      </c>
      <c r="Q14" s="4">
        <v>0</v>
      </c>
      <c r="R14" s="7">
        <v>44849</v>
      </c>
      <c r="S14" s="6">
        <v>44893</v>
      </c>
      <c r="T14" s="4" t="s">
        <v>34</v>
      </c>
      <c r="U14" s="4">
        <v>335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63</v>
      </c>
      <c r="E15" s="4" t="s">
        <v>64</v>
      </c>
      <c r="F15" s="6">
        <v>44876</v>
      </c>
      <c r="G15" s="6">
        <v>44878</v>
      </c>
      <c r="H15" s="4">
        <v>1</v>
      </c>
      <c r="I15" s="4">
        <v>2</v>
      </c>
      <c r="J15" s="4">
        <v>2</v>
      </c>
      <c r="K15" s="4" t="s">
        <v>30</v>
      </c>
      <c r="L15" s="4">
        <v>680</v>
      </c>
      <c r="M15" s="4">
        <v>680</v>
      </c>
      <c r="N15" s="4" t="s">
        <v>101</v>
      </c>
      <c r="O15" s="4" t="s">
        <v>97</v>
      </c>
      <c r="P15" s="4" t="s">
        <v>33</v>
      </c>
      <c r="Q15" s="4">
        <v>0</v>
      </c>
      <c r="R15" s="7">
        <v>44858</v>
      </c>
      <c r="S15" s="6">
        <v>44893</v>
      </c>
      <c r="T15" s="4" t="s">
        <v>34</v>
      </c>
      <c r="U15" s="4">
        <v>680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44877</v>
      </c>
      <c r="G16" s="6">
        <v>44878</v>
      </c>
      <c r="H16" s="4">
        <v>1</v>
      </c>
      <c r="I16" s="4">
        <v>1</v>
      </c>
      <c r="J16" s="4">
        <v>1</v>
      </c>
      <c r="K16" s="4" t="s">
        <v>30</v>
      </c>
      <c r="L16" s="4">
        <v>290</v>
      </c>
      <c r="M16" s="4">
        <v>290</v>
      </c>
      <c r="N16" s="4" t="s">
        <v>107</v>
      </c>
      <c r="O16" s="4" t="s">
        <v>97</v>
      </c>
      <c r="P16" s="4" t="s">
        <v>33</v>
      </c>
      <c r="Q16" s="4">
        <v>0</v>
      </c>
      <c r="R16" s="7">
        <v>44871</v>
      </c>
      <c r="S16" s="6">
        <v>44893</v>
      </c>
      <c r="T16" s="4" t="s">
        <v>34</v>
      </c>
      <c r="U16" s="4">
        <v>290</v>
      </c>
      <c r="V16" s="4">
        <v>0</v>
      </c>
      <c r="W16" s="4">
        <v>0</v>
      </c>
      <c r="X16" s="4" t="s">
        <v>108</v>
      </c>
      <c r="Y16" s="4" t="s">
        <v>36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44877</v>
      </c>
      <c r="G17" s="6">
        <v>44878</v>
      </c>
      <c r="H17" s="4">
        <v>1</v>
      </c>
      <c r="I17" s="4">
        <v>1</v>
      </c>
      <c r="J17" s="4">
        <v>1</v>
      </c>
      <c r="K17" s="4" t="s">
        <v>30</v>
      </c>
      <c r="L17" s="4">
        <v>492</v>
      </c>
      <c r="M17" s="4">
        <v>492</v>
      </c>
      <c r="N17" s="4" t="s">
        <v>112</v>
      </c>
      <c r="O17" s="4" t="s">
        <v>97</v>
      </c>
      <c r="P17" s="4" t="s">
        <v>33</v>
      </c>
      <c r="Q17" s="4">
        <v>0</v>
      </c>
      <c r="R17" s="7">
        <v>44871</v>
      </c>
      <c r="S17" s="6">
        <v>44893</v>
      </c>
      <c r="T17" s="4" t="s">
        <v>34</v>
      </c>
      <c r="U17" s="4">
        <v>492</v>
      </c>
      <c r="V17" s="4">
        <v>0</v>
      </c>
      <c r="W17" s="4">
        <v>0</v>
      </c>
      <c r="X17" s="4" t="s">
        <v>113</v>
      </c>
      <c r="Y17" s="4" t="s">
        <v>36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63</v>
      </c>
      <c r="E18" s="4" t="s">
        <v>64</v>
      </c>
      <c r="F18" s="6">
        <v>44877</v>
      </c>
      <c r="G18" s="6">
        <v>44878</v>
      </c>
      <c r="H18" s="4">
        <v>1</v>
      </c>
      <c r="I18" s="4">
        <v>1</v>
      </c>
      <c r="J18" s="4">
        <v>1</v>
      </c>
      <c r="K18" s="4" t="s">
        <v>30</v>
      </c>
      <c r="L18" s="4">
        <v>337</v>
      </c>
      <c r="M18" s="4">
        <v>337</v>
      </c>
      <c r="N18" s="4" t="s">
        <v>115</v>
      </c>
      <c r="O18" s="4" t="s">
        <v>97</v>
      </c>
      <c r="P18" s="4" t="s">
        <v>33</v>
      </c>
      <c r="Q18" s="4">
        <v>0</v>
      </c>
      <c r="R18" s="7">
        <v>44871</v>
      </c>
      <c r="S18" s="6">
        <v>44893</v>
      </c>
      <c r="T18" s="4" t="s">
        <v>34</v>
      </c>
      <c r="U18" s="4">
        <v>337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63</v>
      </c>
      <c r="E19" s="4" t="s">
        <v>64</v>
      </c>
      <c r="F19" s="6">
        <v>44877</v>
      </c>
      <c r="G19" s="6">
        <v>44878</v>
      </c>
      <c r="H19" s="4">
        <v>1</v>
      </c>
      <c r="I19" s="4">
        <v>1</v>
      </c>
      <c r="J19" s="4">
        <v>1</v>
      </c>
      <c r="K19" s="4" t="s">
        <v>30</v>
      </c>
      <c r="L19" s="4">
        <v>339</v>
      </c>
      <c r="M19" s="4">
        <v>339</v>
      </c>
      <c r="N19" s="4" t="s">
        <v>119</v>
      </c>
      <c r="O19" s="4" t="s">
        <v>97</v>
      </c>
      <c r="P19" s="4" t="s">
        <v>33</v>
      </c>
      <c r="Q19" s="4">
        <v>0</v>
      </c>
      <c r="R19" s="7">
        <v>44873</v>
      </c>
      <c r="S19" s="6">
        <v>44893</v>
      </c>
      <c r="T19" s="4" t="s">
        <v>34</v>
      </c>
      <c r="U19" s="4">
        <v>339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63</v>
      </c>
      <c r="E20" s="4" t="s">
        <v>64</v>
      </c>
      <c r="F20" s="6">
        <v>44876</v>
      </c>
      <c r="G20" s="6">
        <v>44878</v>
      </c>
      <c r="H20" s="4">
        <v>1</v>
      </c>
      <c r="I20" s="4">
        <v>2</v>
      </c>
      <c r="J20" s="4">
        <v>2</v>
      </c>
      <c r="K20" s="4" t="s">
        <v>30</v>
      </c>
      <c r="L20" s="4">
        <v>678</v>
      </c>
      <c r="M20" s="4">
        <v>678</v>
      </c>
      <c r="N20" s="4" t="s">
        <v>123</v>
      </c>
      <c r="O20" s="4" t="s">
        <v>97</v>
      </c>
      <c r="P20" s="4" t="s">
        <v>33</v>
      </c>
      <c r="Q20" s="4">
        <v>0</v>
      </c>
      <c r="R20" s="7">
        <v>44873</v>
      </c>
      <c r="S20" s="6">
        <v>44893</v>
      </c>
      <c r="T20" s="4" t="s">
        <v>34</v>
      </c>
      <c r="U20" s="4">
        <v>678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44877</v>
      </c>
      <c r="G21" s="6">
        <v>44878</v>
      </c>
      <c r="H21" s="4">
        <v>1</v>
      </c>
      <c r="I21" s="4">
        <v>1</v>
      </c>
      <c r="J21" s="4">
        <v>1</v>
      </c>
      <c r="K21" s="4" t="s">
        <v>30</v>
      </c>
      <c r="L21" s="4">
        <v>254</v>
      </c>
      <c r="M21" s="4">
        <v>254</v>
      </c>
      <c r="N21" s="4" t="s">
        <v>129</v>
      </c>
      <c r="O21" s="4" t="s">
        <v>97</v>
      </c>
      <c r="P21" s="4" t="s">
        <v>33</v>
      </c>
      <c r="Q21" s="4">
        <v>0</v>
      </c>
      <c r="R21" s="7">
        <v>44874</v>
      </c>
      <c r="S21" s="6">
        <v>44893</v>
      </c>
      <c r="T21" s="4" t="s">
        <v>34</v>
      </c>
      <c r="U21" s="4">
        <v>254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105</v>
      </c>
      <c r="E22" s="4" t="s">
        <v>106</v>
      </c>
      <c r="F22" s="6">
        <v>44877</v>
      </c>
      <c r="G22" s="6">
        <v>44878</v>
      </c>
      <c r="H22" s="4">
        <v>1</v>
      </c>
      <c r="I22" s="4">
        <v>1</v>
      </c>
      <c r="J22" s="4">
        <v>1</v>
      </c>
      <c r="K22" s="4" t="s">
        <v>30</v>
      </c>
      <c r="L22" s="4">
        <v>311</v>
      </c>
      <c r="M22" s="4">
        <v>311</v>
      </c>
      <c r="N22" s="4" t="s">
        <v>133</v>
      </c>
      <c r="O22" s="4" t="s">
        <v>97</v>
      </c>
      <c r="P22" s="4" t="s">
        <v>33</v>
      </c>
      <c r="Q22" s="4">
        <v>0</v>
      </c>
      <c r="R22" s="7">
        <v>44875</v>
      </c>
      <c r="S22" s="6">
        <v>44893</v>
      </c>
      <c r="T22" s="4" t="s">
        <v>34</v>
      </c>
      <c r="U22" s="4">
        <v>311</v>
      </c>
      <c r="V22" s="4">
        <v>0</v>
      </c>
      <c r="W22" s="4">
        <v>0</v>
      </c>
      <c r="X22" s="4" t="s">
        <v>134</v>
      </c>
      <c r="Y22" s="4" t="s">
        <v>36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44877</v>
      </c>
      <c r="G23" s="6">
        <v>44878</v>
      </c>
      <c r="H23" s="4">
        <v>1</v>
      </c>
      <c r="I23" s="4">
        <v>1</v>
      </c>
      <c r="J23" s="4">
        <v>1</v>
      </c>
      <c r="K23" s="4" t="s">
        <v>30</v>
      </c>
      <c r="L23" s="4">
        <v>230</v>
      </c>
      <c r="M23" s="4">
        <v>230</v>
      </c>
      <c r="N23" s="4" t="s">
        <v>138</v>
      </c>
      <c r="O23" s="4" t="s">
        <v>97</v>
      </c>
      <c r="P23" s="4" t="s">
        <v>33</v>
      </c>
      <c r="Q23" s="4">
        <v>0</v>
      </c>
      <c r="R23" s="7">
        <v>44877</v>
      </c>
      <c r="S23" s="6">
        <v>44893</v>
      </c>
      <c r="T23" s="4" t="s">
        <v>34</v>
      </c>
      <c r="U23" s="4">
        <v>230</v>
      </c>
      <c r="V23" s="4">
        <v>0</v>
      </c>
      <c r="W23" s="4">
        <v>0</v>
      </c>
      <c r="X23" s="4" t="s">
        <v>139</v>
      </c>
      <c r="Y23" s="4" t="s">
        <v>36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75</v>
      </c>
      <c r="E24" s="4" t="s">
        <v>76</v>
      </c>
      <c r="F24" s="6">
        <v>44877</v>
      </c>
      <c r="G24" s="6">
        <v>44878</v>
      </c>
      <c r="H24" s="4">
        <v>1</v>
      </c>
      <c r="I24" s="4">
        <v>1</v>
      </c>
      <c r="J24" s="4">
        <v>1</v>
      </c>
      <c r="K24" s="4" t="s">
        <v>30</v>
      </c>
      <c r="L24" s="4">
        <v>153</v>
      </c>
      <c r="M24" s="4">
        <v>153</v>
      </c>
      <c r="N24" s="4" t="s">
        <v>77</v>
      </c>
      <c r="O24" s="4" t="s">
        <v>97</v>
      </c>
      <c r="P24" s="4" t="s">
        <v>33</v>
      </c>
      <c r="Q24" s="4">
        <v>0</v>
      </c>
      <c r="R24" s="7">
        <v>44877</v>
      </c>
      <c r="S24" s="6">
        <v>44893</v>
      </c>
      <c r="T24" s="4" t="s">
        <v>34</v>
      </c>
      <c r="U24" s="4">
        <v>153</v>
      </c>
      <c r="V24" s="4">
        <v>0</v>
      </c>
      <c r="W24" s="4">
        <v>0</v>
      </c>
      <c r="X24" s="4" t="s">
        <v>141</v>
      </c>
      <c r="Y24" s="4" t="s">
        <v>36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44877</v>
      </c>
      <c r="G25" s="6">
        <v>44878</v>
      </c>
      <c r="H25" s="4">
        <v>1</v>
      </c>
      <c r="I25" s="4">
        <v>1</v>
      </c>
      <c r="J25" s="4">
        <v>1</v>
      </c>
      <c r="K25" s="4" t="s">
        <v>30</v>
      </c>
      <c r="L25" s="4">
        <v>230</v>
      </c>
      <c r="M25" s="4">
        <v>230</v>
      </c>
      <c r="N25" s="4" t="s">
        <v>143</v>
      </c>
      <c r="O25" s="4" t="s">
        <v>97</v>
      </c>
      <c r="P25" s="4" t="s">
        <v>33</v>
      </c>
      <c r="Q25" s="4">
        <v>0</v>
      </c>
      <c r="R25" s="7">
        <v>44877</v>
      </c>
      <c r="S25" s="6">
        <v>44893</v>
      </c>
      <c r="T25" s="4" t="s">
        <v>34</v>
      </c>
      <c r="U25" s="4">
        <v>230</v>
      </c>
      <c r="V25" s="4">
        <v>0</v>
      </c>
      <c r="W25" s="4">
        <v>0</v>
      </c>
      <c r="X25" s="4" t="s">
        <v>144</v>
      </c>
      <c r="Y25" s="4" t="s">
        <v>36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44877</v>
      </c>
      <c r="G26" s="6">
        <v>44878</v>
      </c>
      <c r="H26" s="4">
        <v>1</v>
      </c>
      <c r="I26" s="4">
        <v>1</v>
      </c>
      <c r="J26" s="4">
        <v>1</v>
      </c>
      <c r="K26" s="4" t="s">
        <v>30</v>
      </c>
      <c r="L26" s="4">
        <v>179</v>
      </c>
      <c r="M26" s="4">
        <v>179</v>
      </c>
      <c r="N26" s="4" t="s">
        <v>148</v>
      </c>
      <c r="O26" s="4" t="s">
        <v>97</v>
      </c>
      <c r="P26" s="4" t="s">
        <v>33</v>
      </c>
      <c r="Q26" s="4">
        <v>0</v>
      </c>
      <c r="R26" s="7">
        <v>44877</v>
      </c>
      <c r="S26" s="6">
        <v>44893</v>
      </c>
      <c r="T26" s="4" t="s">
        <v>34</v>
      </c>
      <c r="U26" s="4">
        <v>179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75</v>
      </c>
      <c r="E27" s="4" t="s">
        <v>76</v>
      </c>
      <c r="F27" s="6">
        <v>44877</v>
      </c>
      <c r="G27" s="6">
        <v>44878</v>
      </c>
      <c r="H27" s="4">
        <v>1</v>
      </c>
      <c r="I27" s="4">
        <v>1</v>
      </c>
      <c r="J27" s="4">
        <v>1</v>
      </c>
      <c r="K27" s="4" t="s">
        <v>30</v>
      </c>
      <c r="L27" s="4">
        <v>153</v>
      </c>
      <c r="M27" s="4">
        <v>153</v>
      </c>
      <c r="N27" s="4" t="s">
        <v>152</v>
      </c>
      <c r="O27" s="4" t="s">
        <v>97</v>
      </c>
      <c r="P27" s="4" t="s">
        <v>33</v>
      </c>
      <c r="Q27" s="4">
        <v>0</v>
      </c>
      <c r="R27" s="7">
        <v>44877</v>
      </c>
      <c r="S27" s="6">
        <v>44893</v>
      </c>
      <c r="T27" s="4" t="s">
        <v>34</v>
      </c>
      <c r="U27" s="4">
        <v>153</v>
      </c>
      <c r="V27" s="4">
        <v>0</v>
      </c>
      <c r="W27" s="4">
        <v>0</v>
      </c>
      <c r="X27" s="4" t="s">
        <v>153</v>
      </c>
      <c r="Y27" s="4" t="s">
        <v>36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155</v>
      </c>
      <c r="E28" s="4" t="s">
        <v>156</v>
      </c>
      <c r="F28" s="6">
        <v>44877</v>
      </c>
      <c r="G28" s="6">
        <v>44878</v>
      </c>
      <c r="H28" s="4">
        <v>3</v>
      </c>
      <c r="I28" s="4">
        <v>1</v>
      </c>
      <c r="J28" s="4">
        <v>3</v>
      </c>
      <c r="K28" s="4" t="s">
        <v>30</v>
      </c>
      <c r="L28" s="4">
        <v>384</v>
      </c>
      <c r="M28" s="4">
        <v>384</v>
      </c>
      <c r="N28" s="4" t="s">
        <v>157</v>
      </c>
      <c r="O28" s="4" t="s">
        <v>97</v>
      </c>
      <c r="P28" s="4" t="s">
        <v>33</v>
      </c>
      <c r="Q28" s="4">
        <v>0</v>
      </c>
      <c r="R28" s="7">
        <v>44877</v>
      </c>
      <c r="S28" s="6">
        <v>44893</v>
      </c>
      <c r="T28" s="4" t="s">
        <v>34</v>
      </c>
      <c r="U28" s="4">
        <v>384</v>
      </c>
      <c r="V28" s="4">
        <v>0</v>
      </c>
      <c r="W28" s="4">
        <v>0</v>
      </c>
      <c r="X28" s="4" t="s">
        <v>158</v>
      </c>
      <c r="Y28" s="4" t="s">
        <v>159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topLeftCell="A10" workbookViewId="0">
      <selection activeCell="V33" sqref="V33"/>
    </sheetView>
  </sheetViews>
  <sheetFormatPr defaultColWidth="9" defaultRowHeight="13.5"/>
  <cols>
    <col min="1" max="1" width="12.625" style="4"/>
    <col min="2" max="3" width="11.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hidden="1" spans="1:9">
      <c r="A2" s="5">
        <v>999221738597342</v>
      </c>
      <c r="B2" s="6">
        <v>44873</v>
      </c>
      <c r="C2" s="6">
        <v>44876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21749310579</v>
      </c>
      <c r="B3" s="6">
        <v>44875</v>
      </c>
      <c r="C3" s="6">
        <v>44876</v>
      </c>
      <c r="D3" s="4">
        <v>383</v>
      </c>
      <c r="E3" s="4" t="str">
        <f>VLOOKUP(A3,HOP!A:L,12,0)</f>
        <v>383.00</v>
      </c>
      <c r="F3" s="4" t="str">
        <f>VLOOKUP(A3,HOP!A:C,3,0)</f>
        <v>2783931</v>
      </c>
      <c r="G3" s="4">
        <f t="shared" ref="G3:G27" si="0">D3-E3</f>
        <v>0</v>
      </c>
      <c r="H3" s="4" t="str">
        <f t="shared" ref="H3:H27" si="1">$H$1&amp;F3</f>
        <v>，2783931</v>
      </c>
      <c r="I3" s="4" t="str">
        <f>VLOOKUP(A3,HOP!A:U,21,0)</f>
        <v>直连</v>
      </c>
    </row>
    <row r="4" s="4" customFormat="1" spans="1:9">
      <c r="A4" s="5">
        <v>999221752925370</v>
      </c>
      <c r="B4" s="6">
        <v>44874</v>
      </c>
      <c r="C4" s="6">
        <v>44876</v>
      </c>
      <c r="D4" s="4">
        <v>186</v>
      </c>
      <c r="E4" s="4" t="str">
        <f>VLOOKUP(A4,HOP!A:L,12,0)</f>
        <v>186.00</v>
      </c>
      <c r="F4" s="4" t="str">
        <f>VLOOKUP(A4,HOP!A:C,3,0)</f>
        <v>2785321</v>
      </c>
      <c r="G4" s="4">
        <f t="shared" si="0"/>
        <v>0</v>
      </c>
      <c r="H4" s="4" t="str">
        <f t="shared" si="1"/>
        <v>，2785321</v>
      </c>
      <c r="I4" s="4" t="str">
        <f>VLOOKUP(A4,HOP!A:U,21,0)</f>
        <v>直连</v>
      </c>
    </row>
    <row r="5" s="4" customFormat="1" spans="1:9">
      <c r="A5" s="5">
        <v>999221768033955</v>
      </c>
      <c r="B5" s="6">
        <v>44875</v>
      </c>
      <c r="C5" s="6">
        <v>44876</v>
      </c>
      <c r="D5" s="4">
        <v>290</v>
      </c>
      <c r="E5" s="4" t="str">
        <f>VLOOKUP(A5,HOP!A:L,12,0)</f>
        <v>290.00</v>
      </c>
      <c r="F5" s="4" t="str">
        <f>VLOOKUP(A5,HOP!A:C,3,0)</f>
        <v>2789253</v>
      </c>
      <c r="G5" s="4">
        <f t="shared" si="0"/>
        <v>0</v>
      </c>
      <c r="H5" s="4" t="str">
        <f t="shared" si="1"/>
        <v>，2789253</v>
      </c>
      <c r="I5" s="4" t="str">
        <f>VLOOKUP(A5,HOP!A:U,21,0)</f>
        <v>直连</v>
      </c>
    </row>
    <row r="6" s="4" customFormat="1" spans="1:9">
      <c r="A6" s="5">
        <v>21568261656</v>
      </c>
      <c r="B6" s="6">
        <v>44873</v>
      </c>
      <c r="C6" s="6">
        <v>44877</v>
      </c>
      <c r="D6" s="4">
        <v>1696</v>
      </c>
      <c r="E6" s="4" t="str">
        <f>VLOOKUP(A6,HOP!A:L,12,0)</f>
        <v>1696.00</v>
      </c>
      <c r="F6" s="4" t="str">
        <f>VLOOKUP(A6,HOP!A:C,3,0)</f>
        <v>2757422</v>
      </c>
      <c r="G6" s="4">
        <f t="shared" si="0"/>
        <v>0</v>
      </c>
      <c r="H6" s="4" t="str">
        <f t="shared" si="1"/>
        <v>，2757422</v>
      </c>
      <c r="I6" s="4" t="str">
        <f>VLOOKUP(A6,HOP!A:U,21,0)</f>
        <v>直连</v>
      </c>
    </row>
    <row r="7" s="4" customFormat="1" spans="1:9">
      <c r="A7" s="5">
        <v>21748061484</v>
      </c>
      <c r="B7" s="6">
        <v>44876</v>
      </c>
      <c r="C7" s="6">
        <v>44877</v>
      </c>
      <c r="D7" s="4">
        <v>339</v>
      </c>
      <c r="E7" s="4" t="str">
        <f>VLOOKUP(A7,HOP!A:L,12,0)</f>
        <v>339.00</v>
      </c>
      <c r="F7" s="4" t="str">
        <f>VLOOKUP(A7,HOP!A:C,3,0)</f>
        <v>2783521</v>
      </c>
      <c r="G7" s="4">
        <f t="shared" si="0"/>
        <v>0</v>
      </c>
      <c r="H7" s="4" t="str">
        <f t="shared" si="1"/>
        <v>，2783521</v>
      </c>
      <c r="I7" s="4" t="str">
        <f>VLOOKUP(A7,HOP!A:U,21,0)</f>
        <v>直连</v>
      </c>
    </row>
    <row r="8" s="4" customFormat="1" spans="1:9">
      <c r="A8" s="5">
        <v>21754401063</v>
      </c>
      <c r="B8" s="6">
        <v>44876</v>
      </c>
      <c r="C8" s="6">
        <v>44877</v>
      </c>
      <c r="D8" s="4">
        <v>553</v>
      </c>
      <c r="E8" s="4" t="str">
        <f>VLOOKUP(A8,HOP!A:L,12,0)</f>
        <v>553.00</v>
      </c>
      <c r="F8" s="4" t="str">
        <f>VLOOKUP(A8,HOP!A:C,3,0)</f>
        <v>2785764</v>
      </c>
      <c r="G8" s="4">
        <f t="shared" si="0"/>
        <v>0</v>
      </c>
      <c r="H8" s="4" t="str">
        <f t="shared" si="1"/>
        <v>，2785764</v>
      </c>
      <c r="I8" s="4" t="str">
        <f>VLOOKUP(A8,HOP!A:U,21,0)</f>
        <v>直连</v>
      </c>
    </row>
    <row r="9" s="4" customFormat="1" spans="1:9">
      <c r="A9" s="5">
        <v>999221773636200</v>
      </c>
      <c r="B9" s="6">
        <v>44876</v>
      </c>
      <c r="C9" s="6">
        <v>44877</v>
      </c>
      <c r="D9" s="4">
        <v>157</v>
      </c>
      <c r="E9" s="4" t="str">
        <f>VLOOKUP(A9,HOP!A:L,12,0)</f>
        <v>157.00</v>
      </c>
      <c r="F9" s="4" t="str">
        <f>VLOOKUP(A9,HOP!A:C,3,0)</f>
        <v>2790149</v>
      </c>
      <c r="G9" s="4">
        <f t="shared" si="0"/>
        <v>0</v>
      </c>
      <c r="H9" s="4" t="str">
        <f t="shared" si="1"/>
        <v>，2790149</v>
      </c>
      <c r="I9" s="4" t="str">
        <f>VLOOKUP(A9,HOP!A:U,21,0)</f>
        <v>直连</v>
      </c>
    </row>
    <row r="10" s="4" customFormat="1" spans="1:9">
      <c r="A10" s="5">
        <v>999221773791394</v>
      </c>
      <c r="B10" s="6">
        <v>44876</v>
      </c>
      <c r="C10" s="6">
        <v>44877</v>
      </c>
      <c r="D10" s="4">
        <v>76</v>
      </c>
      <c r="E10" s="4" t="str">
        <f>VLOOKUP(A10,HOP!A:L,12,0)</f>
        <v>76.00</v>
      </c>
      <c r="F10" s="4" t="str">
        <f>VLOOKUP(A10,HOP!A:C,3,0)</f>
        <v>2790222</v>
      </c>
      <c r="G10" s="4">
        <f t="shared" si="0"/>
        <v>0</v>
      </c>
      <c r="H10" s="4" t="str">
        <f t="shared" si="1"/>
        <v>，2790222</v>
      </c>
      <c r="I10" s="4" t="str">
        <f>VLOOKUP(A10,HOP!A:U,21,0)</f>
        <v>直连</v>
      </c>
    </row>
    <row r="11" s="4" customFormat="1" spans="1:9">
      <c r="A11" s="5">
        <v>999221774217314</v>
      </c>
      <c r="B11" s="6">
        <v>44876</v>
      </c>
      <c r="C11" s="6">
        <v>44877</v>
      </c>
      <c r="D11" s="4">
        <v>272</v>
      </c>
      <c r="E11" s="4" t="str">
        <f>VLOOKUP(A11,HOP!A:L,12,0)</f>
        <v>272.00</v>
      </c>
      <c r="F11" s="4" t="str">
        <f>VLOOKUP(A11,HOP!A:C,3,0)</f>
        <v>2790395</v>
      </c>
      <c r="G11" s="4">
        <f t="shared" si="0"/>
        <v>0</v>
      </c>
      <c r="H11" s="4" t="str">
        <f t="shared" si="1"/>
        <v>，2790395</v>
      </c>
      <c r="I11" s="4" t="str">
        <f>VLOOKUP(A11,HOP!A:U,21,0)</f>
        <v>直连</v>
      </c>
    </row>
    <row r="12" s="4" customFormat="1" spans="1:9">
      <c r="A12" s="5">
        <v>21777280526</v>
      </c>
      <c r="B12" s="6">
        <v>44876</v>
      </c>
      <c r="C12" s="6">
        <v>44877</v>
      </c>
      <c r="D12" s="4">
        <v>581</v>
      </c>
      <c r="E12" s="4" t="str">
        <f>VLOOKUP(A12,HOP!A:L,12,0)</f>
        <v>581.00</v>
      </c>
      <c r="F12" s="4" t="str">
        <f>VLOOKUP(A12,HOP!A:C,3,0)</f>
        <v>2791522</v>
      </c>
      <c r="G12" s="4">
        <f t="shared" si="0"/>
        <v>0</v>
      </c>
      <c r="H12" s="4" t="str">
        <f t="shared" si="1"/>
        <v>，2791522</v>
      </c>
      <c r="I12" s="4" t="str">
        <f>VLOOKUP(A12,HOP!A:U,21,0)</f>
        <v>直连</v>
      </c>
    </row>
    <row r="13" s="4" customFormat="1" spans="1:9">
      <c r="A13" s="5">
        <v>21460238209</v>
      </c>
      <c r="B13" s="6">
        <v>44877</v>
      </c>
      <c r="C13" s="6">
        <v>44878</v>
      </c>
      <c r="D13" s="4">
        <v>335</v>
      </c>
      <c r="E13" s="4" t="str">
        <f>VLOOKUP(A13,HOP!A:L,12,0)</f>
        <v>335.00</v>
      </c>
      <c r="F13" s="4" t="str">
        <f>VLOOKUP(A13,HOP!A:C,3,0)</f>
        <v>2741475</v>
      </c>
      <c r="G13" s="4">
        <f t="shared" si="0"/>
        <v>0</v>
      </c>
      <c r="H13" s="4" t="str">
        <f t="shared" si="1"/>
        <v>，2741475</v>
      </c>
      <c r="I13" s="4" t="str">
        <f>VLOOKUP(A13,HOP!A:U,21,0)</f>
        <v>直连</v>
      </c>
    </row>
    <row r="14" s="4" customFormat="1" spans="1:9">
      <c r="A14" s="5">
        <v>21568638813</v>
      </c>
      <c r="B14" s="6">
        <v>44876</v>
      </c>
      <c r="C14" s="6">
        <v>44878</v>
      </c>
      <c r="D14" s="4">
        <v>680</v>
      </c>
      <c r="E14" s="4" t="str">
        <f>VLOOKUP(A14,HOP!A:L,12,0)</f>
        <v>680.00</v>
      </c>
      <c r="F14" s="4" t="str">
        <f>VLOOKUP(A14,HOP!A:C,3,0)</f>
        <v>2757512</v>
      </c>
      <c r="G14" s="4">
        <f t="shared" si="0"/>
        <v>0</v>
      </c>
      <c r="H14" s="4" t="str">
        <f t="shared" si="1"/>
        <v>，2757512</v>
      </c>
      <c r="I14" s="4" t="str">
        <f>VLOOKUP(A14,HOP!A:U,21,0)</f>
        <v>直连</v>
      </c>
    </row>
    <row r="15" s="4" customFormat="1" spans="1:9">
      <c r="A15" s="5">
        <v>21727091867</v>
      </c>
      <c r="B15" s="6">
        <v>44877</v>
      </c>
      <c r="C15" s="6">
        <v>44878</v>
      </c>
      <c r="D15" s="4">
        <v>290</v>
      </c>
      <c r="E15" s="4" t="str">
        <f>VLOOKUP(A15,HOP!A:L,12,0)</f>
        <v>290.00</v>
      </c>
      <c r="F15" s="4" t="str">
        <f>VLOOKUP(A15,HOP!A:C,3,0)</f>
        <v>2778785</v>
      </c>
      <c r="G15" s="4">
        <f t="shared" si="0"/>
        <v>0</v>
      </c>
      <c r="H15" s="4" t="str">
        <f t="shared" si="1"/>
        <v>，2778785</v>
      </c>
      <c r="I15" s="4" t="str">
        <f>VLOOKUP(A15,HOP!A:U,21,0)</f>
        <v>直连</v>
      </c>
    </row>
    <row r="16" s="4" customFormat="1" spans="1:9">
      <c r="A16" s="5">
        <v>21727554495</v>
      </c>
      <c r="B16" s="6">
        <v>44877</v>
      </c>
      <c r="C16" s="6">
        <v>44878</v>
      </c>
      <c r="D16" s="4">
        <v>492</v>
      </c>
      <c r="E16" s="4" t="str">
        <f>VLOOKUP(A16,HOP!A:L,12,0)</f>
        <v>492.00</v>
      </c>
      <c r="F16" s="4" t="str">
        <f>VLOOKUP(A16,HOP!A:C,3,0)</f>
        <v>2778896</v>
      </c>
      <c r="G16" s="4">
        <f t="shared" si="0"/>
        <v>0</v>
      </c>
      <c r="H16" s="4" t="str">
        <f t="shared" si="1"/>
        <v>，2778896</v>
      </c>
      <c r="I16" s="4" t="str">
        <f>VLOOKUP(A16,HOP!A:U,21,0)</f>
        <v>直连</v>
      </c>
    </row>
    <row r="17" s="4" customFormat="1" spans="1:9">
      <c r="A17" s="5">
        <v>21729049121</v>
      </c>
      <c r="B17" s="6">
        <v>44877</v>
      </c>
      <c r="C17" s="6">
        <v>44878</v>
      </c>
      <c r="D17" s="4">
        <v>337</v>
      </c>
      <c r="E17" s="4" t="str">
        <f>VLOOKUP(A17,HOP!A:L,12,0)</f>
        <v>337.00</v>
      </c>
      <c r="F17" s="4" t="str">
        <f>VLOOKUP(A17,HOP!A:C,3,0)</f>
        <v>2779255</v>
      </c>
      <c r="G17" s="4">
        <f t="shared" si="0"/>
        <v>0</v>
      </c>
      <c r="H17" s="4" t="str">
        <f t="shared" si="1"/>
        <v>，2779255</v>
      </c>
      <c r="I17" s="4" t="str">
        <f>VLOOKUP(A17,HOP!A:U,21,0)</f>
        <v>直连</v>
      </c>
    </row>
    <row r="18" s="4" customFormat="1" spans="1:9">
      <c r="A18" s="5">
        <v>21741974954</v>
      </c>
      <c r="B18" s="6">
        <v>44877</v>
      </c>
      <c r="C18" s="6">
        <v>44878</v>
      </c>
      <c r="D18" s="4">
        <v>339</v>
      </c>
      <c r="E18" s="4" t="str">
        <f>VLOOKUP(A18,HOP!A:L,12,0)</f>
        <v>339.00</v>
      </c>
      <c r="F18" s="4" t="str">
        <f>VLOOKUP(A18,HOP!A:C,3,0)</f>
        <v>2782458</v>
      </c>
      <c r="G18" s="4">
        <f t="shared" si="0"/>
        <v>0</v>
      </c>
      <c r="H18" s="4" t="str">
        <f t="shared" si="1"/>
        <v>，2782458</v>
      </c>
      <c r="I18" s="4" t="str">
        <f>VLOOKUP(A18,HOP!A:U,21,0)</f>
        <v>直连</v>
      </c>
    </row>
    <row r="19" s="4" customFormat="1" spans="1:9">
      <c r="A19" s="5">
        <v>21746474323</v>
      </c>
      <c r="B19" s="6">
        <v>44876</v>
      </c>
      <c r="C19" s="6">
        <v>44878</v>
      </c>
      <c r="D19" s="4">
        <v>678</v>
      </c>
      <c r="E19" s="4" t="str">
        <f>VLOOKUP(A19,HOP!A:L,12,0)</f>
        <v>678.00</v>
      </c>
      <c r="F19" s="4" t="str">
        <f>VLOOKUP(A19,HOP!A:C,3,0)</f>
        <v>2783019</v>
      </c>
      <c r="G19" s="4">
        <f t="shared" si="0"/>
        <v>0</v>
      </c>
      <c r="H19" s="4" t="str">
        <f t="shared" si="1"/>
        <v>，2783019</v>
      </c>
      <c r="I19" s="4" t="str">
        <f>VLOOKUP(A19,HOP!A:U,21,0)</f>
        <v>直连</v>
      </c>
    </row>
    <row r="20" s="4" customFormat="1" spans="1:9">
      <c r="A20" s="5">
        <v>999221751065641</v>
      </c>
      <c r="B20" s="6">
        <v>44877</v>
      </c>
      <c r="C20" s="6">
        <v>44878</v>
      </c>
      <c r="D20" s="4">
        <v>254</v>
      </c>
      <c r="E20" s="4" t="str">
        <f>VLOOKUP(A20,HOP!A:L,12,0)</f>
        <v>254.00</v>
      </c>
      <c r="F20" s="4" t="str">
        <f>VLOOKUP(A20,HOP!A:C,3,0)</f>
        <v>2784613</v>
      </c>
      <c r="G20" s="4">
        <f t="shared" si="0"/>
        <v>0</v>
      </c>
      <c r="H20" s="4" t="str">
        <f t="shared" si="1"/>
        <v>，2784613</v>
      </c>
      <c r="I20" s="4" t="str">
        <f>VLOOKUP(A20,HOP!A:U,21,0)</f>
        <v>直连</v>
      </c>
    </row>
    <row r="21" s="4" customFormat="1" spans="1:9">
      <c r="A21" s="5">
        <v>21767140948</v>
      </c>
      <c r="B21" s="6">
        <v>44877</v>
      </c>
      <c r="C21" s="6">
        <v>44878</v>
      </c>
      <c r="D21" s="4">
        <v>311</v>
      </c>
      <c r="E21" s="4" t="str">
        <f>VLOOKUP(A21,HOP!A:L,12,0)</f>
        <v>311.00</v>
      </c>
      <c r="F21" s="4" t="str">
        <f>VLOOKUP(A21,HOP!A:C,3,0)</f>
        <v>2788871</v>
      </c>
      <c r="G21" s="4">
        <f t="shared" si="0"/>
        <v>0</v>
      </c>
      <c r="H21" s="4" t="str">
        <f t="shared" si="1"/>
        <v>，2788871</v>
      </c>
      <c r="I21" s="4" t="str">
        <f>VLOOKUP(A21,HOP!A:U,21,0)</f>
        <v>直连</v>
      </c>
    </row>
    <row r="22" s="4" customFormat="1" spans="1:9">
      <c r="A22" s="5">
        <v>999221779361319</v>
      </c>
      <c r="B22" s="6">
        <v>44877</v>
      </c>
      <c r="C22" s="6">
        <v>44878</v>
      </c>
      <c r="D22" s="4">
        <v>230</v>
      </c>
      <c r="E22" s="4" t="str">
        <f>VLOOKUP(A22,HOP!A:L,12,0)</f>
        <v>230.00</v>
      </c>
      <c r="F22" s="4" t="str">
        <f>VLOOKUP(A22,HOP!A:C,3,0)</f>
        <v>2792243</v>
      </c>
      <c r="G22" s="4">
        <f t="shared" si="0"/>
        <v>0</v>
      </c>
      <c r="H22" s="4" t="str">
        <f t="shared" si="1"/>
        <v>，2792243</v>
      </c>
      <c r="I22" s="4" t="str">
        <f>VLOOKUP(A22,HOP!A:U,21,0)</f>
        <v>直连</v>
      </c>
    </row>
    <row r="23" s="4" customFormat="1" spans="1:9">
      <c r="A23" s="5">
        <v>999221780788058</v>
      </c>
      <c r="B23" s="6">
        <v>44877</v>
      </c>
      <c r="C23" s="6">
        <v>44878</v>
      </c>
      <c r="D23" s="4">
        <v>153</v>
      </c>
      <c r="E23" s="4" t="str">
        <f>VLOOKUP(A23,HOP!A:L,12,0)</f>
        <v>153.00</v>
      </c>
      <c r="F23" s="4" t="str">
        <f>VLOOKUP(A23,HOP!A:C,3,0)</f>
        <v>2792851</v>
      </c>
      <c r="G23" s="4">
        <f t="shared" si="0"/>
        <v>0</v>
      </c>
      <c r="H23" s="4" t="str">
        <f t="shared" si="1"/>
        <v>，2792851</v>
      </c>
      <c r="I23" s="4" t="str">
        <f>VLOOKUP(A23,HOP!A:U,21,0)</f>
        <v>直连</v>
      </c>
    </row>
    <row r="24" s="4" customFormat="1" spans="1:9">
      <c r="A24" s="5">
        <v>999221781454804</v>
      </c>
      <c r="B24" s="6">
        <v>44877</v>
      </c>
      <c r="C24" s="6">
        <v>44878</v>
      </c>
      <c r="D24" s="4">
        <v>230</v>
      </c>
      <c r="E24" s="4" t="str">
        <f>VLOOKUP(A24,HOP!A:L,12,0)</f>
        <v>230.00</v>
      </c>
      <c r="F24" s="4" t="str">
        <f>VLOOKUP(A24,HOP!A:C,3,0)</f>
        <v>2793257</v>
      </c>
      <c r="G24" s="4">
        <f t="shared" si="0"/>
        <v>0</v>
      </c>
      <c r="H24" s="4" t="str">
        <f t="shared" si="1"/>
        <v>，2793257</v>
      </c>
      <c r="I24" s="4" t="str">
        <f>VLOOKUP(A24,HOP!A:U,21,0)</f>
        <v>直连</v>
      </c>
    </row>
    <row r="25" s="4" customFormat="1" spans="1:9">
      <c r="A25" s="5">
        <v>999221783277614</v>
      </c>
      <c r="B25" s="6">
        <v>44877</v>
      </c>
      <c r="C25" s="6">
        <v>44878</v>
      </c>
      <c r="D25" s="4">
        <v>179</v>
      </c>
      <c r="E25" s="4" t="str">
        <f>VLOOKUP(A25,HOP!A:L,12,0)</f>
        <v>179.00</v>
      </c>
      <c r="F25" s="4" t="str">
        <f>VLOOKUP(A25,HOP!A:C,3,0)</f>
        <v>2793671</v>
      </c>
      <c r="G25" s="4">
        <f t="shared" si="0"/>
        <v>0</v>
      </c>
      <c r="H25" s="4" t="str">
        <f t="shared" si="1"/>
        <v>，2793671</v>
      </c>
      <c r="I25" s="4" t="str">
        <f>VLOOKUP(A25,HOP!A:U,21,0)</f>
        <v>直连</v>
      </c>
    </row>
    <row r="26" s="4" customFormat="1" spans="1:9">
      <c r="A26" s="5">
        <v>999221784167991</v>
      </c>
      <c r="B26" s="6">
        <v>44877</v>
      </c>
      <c r="C26" s="6">
        <v>44878</v>
      </c>
      <c r="D26" s="4">
        <v>153</v>
      </c>
      <c r="E26" s="4" t="str">
        <f>VLOOKUP(A26,HOP!A:L,12,0)</f>
        <v>153.00</v>
      </c>
      <c r="F26" s="4" t="str">
        <f>VLOOKUP(A26,HOP!A:C,3,0)</f>
        <v>2793970</v>
      </c>
      <c r="G26" s="4">
        <f t="shared" si="0"/>
        <v>0</v>
      </c>
      <c r="H26" s="4" t="str">
        <f t="shared" si="1"/>
        <v>，2793970</v>
      </c>
      <c r="I26" s="4" t="str">
        <f>VLOOKUP(A26,HOP!A:U,21,0)</f>
        <v>直连</v>
      </c>
    </row>
    <row r="27" s="4" customFormat="1" spans="1:9">
      <c r="A27" s="5">
        <v>999221784867685</v>
      </c>
      <c r="B27" s="6">
        <v>44877</v>
      </c>
      <c r="C27" s="6">
        <v>44878</v>
      </c>
      <c r="D27" s="4">
        <v>384</v>
      </c>
      <c r="E27" s="4" t="str">
        <f>VLOOKUP(A27,HOP!A:L,12,0)</f>
        <v>384.00</v>
      </c>
      <c r="F27" s="4" t="str">
        <f>VLOOKUP(A27,HOP!A:C,3,0)</f>
        <v>2794200</v>
      </c>
      <c r="G27" s="4">
        <f t="shared" si="0"/>
        <v>0</v>
      </c>
      <c r="H27" s="4" t="str">
        <f t="shared" si="1"/>
        <v>，2794200</v>
      </c>
      <c r="I27" s="4" t="str">
        <f>VLOOKUP(A27,HOP!A:U,21,0)</f>
        <v>直连</v>
      </c>
    </row>
    <row r="28" s="4" customFormat="1"/>
    <row r="29" spans="4:4">
      <c r="D29" s="4">
        <f>SUM(D2:D28)</f>
        <v>9578</v>
      </c>
    </row>
    <row r="30" spans="4:4">
      <c r="D30" s="4" t="s">
        <v>161</v>
      </c>
    </row>
    <row r="34" spans="1:1">
      <c r="A34" s="4" t="s">
        <v>162</v>
      </c>
    </row>
    <row r="35" spans="1:1">
      <c r="A35" s="4" t="s">
        <v>163</v>
      </c>
    </row>
  </sheetData>
  <autoFilter ref="A1:X27">
    <filterColumn colId="3">
      <filters>
        <filter val="290"/>
        <filter val="311"/>
        <filter val="492"/>
        <filter val="153"/>
        <filter val="553"/>
        <filter val="254"/>
        <filter val="1696"/>
        <filter val="157"/>
        <filter val="230"/>
        <filter val="272"/>
        <filter val="335"/>
        <filter val="76"/>
        <filter val="337"/>
        <filter val="678"/>
        <filter val="179"/>
        <filter val="339"/>
        <filter val="680"/>
        <filter val="581"/>
        <filter val="383"/>
        <filter val="384"/>
        <filter val="1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  <c r="V1" s="2" t="s">
        <v>182</v>
      </c>
    </row>
    <row r="2" s="1" customFormat="1" spans="1:22">
      <c r="A2" s="3">
        <v>999221784867685</v>
      </c>
      <c r="B2" s="1" t="s">
        <v>183</v>
      </c>
      <c r="C2" s="1" t="s">
        <v>184</v>
      </c>
      <c r="D2" s="1" t="s">
        <v>185</v>
      </c>
      <c r="E2" s="1" t="s">
        <v>157</v>
      </c>
      <c r="F2" s="1" t="s">
        <v>183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  <c r="V2" s="1" t="s">
        <v>198</v>
      </c>
    </row>
    <row r="3" s="1" customFormat="1" spans="1:22">
      <c r="A3" s="3">
        <v>999221784167991</v>
      </c>
      <c r="B3" s="1" t="s">
        <v>183</v>
      </c>
      <c r="C3" s="1" t="s">
        <v>199</v>
      </c>
      <c r="D3" s="1" t="s">
        <v>200</v>
      </c>
      <c r="E3" s="1" t="s">
        <v>152</v>
      </c>
      <c r="F3" s="1" t="s">
        <v>183</v>
      </c>
      <c r="G3" s="1" t="s">
        <v>186</v>
      </c>
      <c r="H3" s="1" t="s">
        <v>187</v>
      </c>
      <c r="I3" s="1" t="s">
        <v>201</v>
      </c>
      <c r="J3" s="1" t="s">
        <v>189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202</v>
      </c>
      <c r="S3" s="1" t="s">
        <v>195</v>
      </c>
      <c r="T3" s="1" t="s">
        <v>196</v>
      </c>
      <c r="U3" s="1" t="s">
        <v>197</v>
      </c>
      <c r="V3" s="1" t="s">
        <v>198</v>
      </c>
    </row>
    <row r="4" s="1" customFormat="1" spans="1:22">
      <c r="A4" s="3">
        <v>999221783277614</v>
      </c>
      <c r="B4" s="1" t="s">
        <v>183</v>
      </c>
      <c r="C4" s="1" t="s">
        <v>203</v>
      </c>
      <c r="D4" s="1" t="s">
        <v>204</v>
      </c>
      <c r="E4" s="1" t="s">
        <v>148</v>
      </c>
      <c r="F4" s="1" t="s">
        <v>183</v>
      </c>
      <c r="G4" s="1" t="s">
        <v>186</v>
      </c>
      <c r="H4" s="1" t="s">
        <v>187</v>
      </c>
      <c r="I4" s="1" t="s">
        <v>205</v>
      </c>
      <c r="J4" s="1" t="s">
        <v>189</v>
      </c>
      <c r="K4" s="1" t="s">
        <v>205</v>
      </c>
      <c r="L4" s="1" t="s">
        <v>205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206</v>
      </c>
      <c r="S4" s="1" t="s">
        <v>195</v>
      </c>
      <c r="T4" s="1" t="s">
        <v>196</v>
      </c>
      <c r="U4" s="1" t="s">
        <v>197</v>
      </c>
      <c r="V4" s="1" t="s">
        <v>198</v>
      </c>
    </row>
    <row r="5" s="1" customFormat="1" spans="1:22">
      <c r="A5" s="3">
        <v>999221781454804</v>
      </c>
      <c r="B5" s="1" t="s">
        <v>183</v>
      </c>
      <c r="C5" s="1" t="s">
        <v>207</v>
      </c>
      <c r="D5" s="1" t="s">
        <v>208</v>
      </c>
      <c r="E5" s="1" t="s">
        <v>143</v>
      </c>
      <c r="F5" s="1" t="s">
        <v>183</v>
      </c>
      <c r="G5" s="1" t="s">
        <v>186</v>
      </c>
      <c r="H5" s="1" t="s">
        <v>187</v>
      </c>
      <c r="I5" s="1" t="s">
        <v>209</v>
      </c>
      <c r="J5" s="1" t="s">
        <v>189</v>
      </c>
      <c r="K5" s="1" t="s">
        <v>209</v>
      </c>
      <c r="L5" s="1" t="s">
        <v>209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210</v>
      </c>
      <c r="S5" s="1" t="s">
        <v>195</v>
      </c>
      <c r="T5" s="1" t="s">
        <v>196</v>
      </c>
      <c r="U5" s="1" t="s">
        <v>197</v>
      </c>
      <c r="V5" s="1" t="s">
        <v>198</v>
      </c>
    </row>
    <row r="6" s="1" customFormat="1" spans="1:22">
      <c r="A6" s="3">
        <v>999221780788058</v>
      </c>
      <c r="B6" s="1" t="s">
        <v>183</v>
      </c>
      <c r="C6" s="1" t="s">
        <v>211</v>
      </c>
      <c r="D6" s="1" t="s">
        <v>200</v>
      </c>
      <c r="E6" s="1" t="s">
        <v>77</v>
      </c>
      <c r="F6" s="1" t="s">
        <v>183</v>
      </c>
      <c r="G6" s="1" t="s">
        <v>186</v>
      </c>
      <c r="H6" s="1" t="s">
        <v>187</v>
      </c>
      <c r="I6" s="1" t="s">
        <v>201</v>
      </c>
      <c r="J6" s="1" t="s">
        <v>189</v>
      </c>
      <c r="K6" s="1" t="s">
        <v>201</v>
      </c>
      <c r="L6" s="1" t="s">
        <v>201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212</v>
      </c>
      <c r="S6" s="1" t="s">
        <v>195</v>
      </c>
      <c r="T6" s="1" t="s">
        <v>196</v>
      </c>
      <c r="U6" s="1" t="s">
        <v>197</v>
      </c>
      <c r="V6" s="1" t="s">
        <v>198</v>
      </c>
    </row>
    <row r="7" s="1" customFormat="1" spans="1:22">
      <c r="A7" s="3">
        <v>999221779361319</v>
      </c>
      <c r="B7" s="1" t="s">
        <v>183</v>
      </c>
      <c r="C7" s="1" t="s">
        <v>213</v>
      </c>
      <c r="D7" s="1" t="s">
        <v>208</v>
      </c>
      <c r="E7" s="1" t="s">
        <v>138</v>
      </c>
      <c r="F7" s="1" t="s">
        <v>183</v>
      </c>
      <c r="G7" s="1" t="s">
        <v>186</v>
      </c>
      <c r="H7" s="1" t="s">
        <v>187</v>
      </c>
      <c r="I7" s="1" t="s">
        <v>209</v>
      </c>
      <c r="J7" s="1" t="s">
        <v>189</v>
      </c>
      <c r="K7" s="1" t="s">
        <v>209</v>
      </c>
      <c r="L7" s="1" t="s">
        <v>209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214</v>
      </c>
      <c r="S7" s="1" t="s">
        <v>195</v>
      </c>
      <c r="T7" s="1" t="s">
        <v>196</v>
      </c>
      <c r="U7" s="1" t="s">
        <v>197</v>
      </c>
      <c r="V7" s="1" t="s">
        <v>198</v>
      </c>
    </row>
    <row r="8" s="1" customFormat="1" spans="1:22">
      <c r="A8" s="3">
        <v>21777280526</v>
      </c>
      <c r="B8" s="1" t="s">
        <v>215</v>
      </c>
      <c r="C8" s="1" t="s">
        <v>216</v>
      </c>
      <c r="D8" s="1" t="s">
        <v>217</v>
      </c>
      <c r="E8" s="1" t="s">
        <v>218</v>
      </c>
      <c r="F8" s="1" t="s">
        <v>215</v>
      </c>
      <c r="G8" s="1" t="s">
        <v>183</v>
      </c>
      <c r="H8" s="1" t="s">
        <v>187</v>
      </c>
      <c r="I8" s="1" t="s">
        <v>219</v>
      </c>
      <c r="J8" s="1" t="s">
        <v>189</v>
      </c>
      <c r="K8" s="1" t="s">
        <v>219</v>
      </c>
      <c r="L8" s="1" t="s">
        <v>219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220</v>
      </c>
      <c r="S8" s="1" t="s">
        <v>195</v>
      </c>
      <c r="T8" s="1" t="s">
        <v>196</v>
      </c>
      <c r="U8" s="1" t="s">
        <v>197</v>
      </c>
      <c r="V8" s="1" t="s">
        <v>198</v>
      </c>
    </row>
    <row r="9" s="1" customFormat="1" spans="1:22">
      <c r="A9" s="3">
        <v>999221774217314</v>
      </c>
      <c r="B9" s="1" t="s">
        <v>215</v>
      </c>
      <c r="C9" s="1" t="s">
        <v>221</v>
      </c>
      <c r="D9" s="1" t="s">
        <v>200</v>
      </c>
      <c r="E9" s="1" t="s">
        <v>87</v>
      </c>
      <c r="F9" s="1" t="s">
        <v>215</v>
      </c>
      <c r="G9" s="1" t="s">
        <v>183</v>
      </c>
      <c r="H9" s="1" t="s">
        <v>187</v>
      </c>
      <c r="I9" s="1" t="s">
        <v>222</v>
      </c>
      <c r="J9" s="1" t="s">
        <v>189</v>
      </c>
      <c r="K9" s="1" t="s">
        <v>222</v>
      </c>
      <c r="L9" s="1" t="s">
        <v>222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223</v>
      </c>
      <c r="S9" s="1" t="s">
        <v>195</v>
      </c>
      <c r="T9" s="1" t="s">
        <v>196</v>
      </c>
      <c r="U9" s="1" t="s">
        <v>197</v>
      </c>
      <c r="V9" s="1" t="s">
        <v>198</v>
      </c>
    </row>
    <row r="10" s="1" customFormat="1" spans="1:22">
      <c r="A10" s="3">
        <v>999221773791394</v>
      </c>
      <c r="B10" s="1" t="s">
        <v>215</v>
      </c>
      <c r="C10" s="1" t="s">
        <v>224</v>
      </c>
      <c r="D10" s="1" t="s">
        <v>225</v>
      </c>
      <c r="E10" s="1" t="s">
        <v>82</v>
      </c>
      <c r="F10" s="1" t="s">
        <v>215</v>
      </c>
      <c r="G10" s="1" t="s">
        <v>183</v>
      </c>
      <c r="H10" s="1" t="s">
        <v>187</v>
      </c>
      <c r="I10" s="1" t="s">
        <v>226</v>
      </c>
      <c r="J10" s="1" t="s">
        <v>189</v>
      </c>
      <c r="K10" s="1" t="s">
        <v>226</v>
      </c>
      <c r="L10" s="1" t="s">
        <v>226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227</v>
      </c>
      <c r="S10" s="1" t="s">
        <v>195</v>
      </c>
      <c r="T10" s="1" t="s">
        <v>196</v>
      </c>
      <c r="U10" s="1" t="s">
        <v>197</v>
      </c>
      <c r="V10" s="1" t="s">
        <v>198</v>
      </c>
    </row>
    <row r="11" s="1" customFormat="1" spans="1:22">
      <c r="A11" s="3">
        <v>999221773636200</v>
      </c>
      <c r="B11" s="1" t="s">
        <v>215</v>
      </c>
      <c r="C11" s="1" t="s">
        <v>228</v>
      </c>
      <c r="D11" s="1" t="s">
        <v>200</v>
      </c>
      <c r="E11" s="1" t="s">
        <v>77</v>
      </c>
      <c r="F11" s="1" t="s">
        <v>215</v>
      </c>
      <c r="G11" s="1" t="s">
        <v>183</v>
      </c>
      <c r="H11" s="1" t="s">
        <v>187</v>
      </c>
      <c r="I11" s="1" t="s">
        <v>229</v>
      </c>
      <c r="J11" s="1" t="s">
        <v>189</v>
      </c>
      <c r="K11" s="1" t="s">
        <v>229</v>
      </c>
      <c r="L11" s="1" t="s">
        <v>229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230</v>
      </c>
      <c r="S11" s="1" t="s">
        <v>195</v>
      </c>
      <c r="T11" s="1" t="s">
        <v>196</v>
      </c>
      <c r="U11" s="1" t="s">
        <v>197</v>
      </c>
      <c r="V11" s="1" t="s">
        <v>198</v>
      </c>
    </row>
    <row r="12" s="1" customFormat="1" spans="1:22">
      <c r="A12" s="3">
        <v>999221768033955</v>
      </c>
      <c r="B12" s="1" t="s">
        <v>231</v>
      </c>
      <c r="C12" s="1" t="s">
        <v>232</v>
      </c>
      <c r="D12" s="1" t="s">
        <v>233</v>
      </c>
      <c r="E12" s="1" t="s">
        <v>52</v>
      </c>
      <c r="F12" s="1" t="s">
        <v>231</v>
      </c>
      <c r="G12" s="1" t="s">
        <v>215</v>
      </c>
      <c r="H12" s="1" t="s">
        <v>187</v>
      </c>
      <c r="I12" s="1" t="s">
        <v>234</v>
      </c>
      <c r="J12" s="1" t="s">
        <v>189</v>
      </c>
      <c r="K12" s="1" t="s">
        <v>234</v>
      </c>
      <c r="L12" s="1" t="s">
        <v>234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235</v>
      </c>
      <c r="S12" s="1" t="s">
        <v>195</v>
      </c>
      <c r="T12" s="1" t="s">
        <v>196</v>
      </c>
      <c r="U12" s="1" t="s">
        <v>197</v>
      </c>
      <c r="V12" s="1" t="s">
        <v>198</v>
      </c>
    </row>
    <row r="13" s="1" customFormat="1" spans="1:22">
      <c r="A13" s="3">
        <v>21767140948</v>
      </c>
      <c r="B13" s="1" t="s">
        <v>231</v>
      </c>
      <c r="C13" s="1" t="s">
        <v>236</v>
      </c>
      <c r="D13" s="1" t="s">
        <v>237</v>
      </c>
      <c r="E13" s="1" t="s">
        <v>238</v>
      </c>
      <c r="F13" s="1" t="s">
        <v>183</v>
      </c>
      <c r="G13" s="1" t="s">
        <v>186</v>
      </c>
      <c r="H13" s="1" t="s">
        <v>187</v>
      </c>
      <c r="I13" s="1" t="s">
        <v>239</v>
      </c>
      <c r="J13" s="1" t="s">
        <v>189</v>
      </c>
      <c r="K13" s="1" t="s">
        <v>239</v>
      </c>
      <c r="L13" s="1" t="s">
        <v>239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240</v>
      </c>
      <c r="S13" s="1" t="s">
        <v>195</v>
      </c>
      <c r="T13" s="1" t="s">
        <v>196</v>
      </c>
      <c r="U13" s="1" t="s">
        <v>197</v>
      </c>
      <c r="V13" s="1" t="s">
        <v>198</v>
      </c>
    </row>
    <row r="14" s="1" customFormat="1" spans="1:22">
      <c r="A14" s="3">
        <v>21754401063</v>
      </c>
      <c r="B14" s="1" t="s">
        <v>241</v>
      </c>
      <c r="C14" s="1" t="s">
        <v>242</v>
      </c>
      <c r="D14" s="1" t="s">
        <v>243</v>
      </c>
      <c r="E14" s="1" t="s">
        <v>244</v>
      </c>
      <c r="F14" s="1" t="s">
        <v>215</v>
      </c>
      <c r="G14" s="1" t="s">
        <v>183</v>
      </c>
      <c r="H14" s="1" t="s">
        <v>187</v>
      </c>
      <c r="I14" s="1" t="s">
        <v>245</v>
      </c>
      <c r="J14" s="1" t="s">
        <v>189</v>
      </c>
      <c r="K14" s="1" t="s">
        <v>245</v>
      </c>
      <c r="L14" s="1" t="s">
        <v>245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246</v>
      </c>
      <c r="S14" s="1" t="s">
        <v>195</v>
      </c>
      <c r="T14" s="1" t="s">
        <v>196</v>
      </c>
      <c r="U14" s="1" t="s">
        <v>197</v>
      </c>
      <c r="V14" s="1" t="s">
        <v>198</v>
      </c>
    </row>
    <row r="15" s="1" customFormat="1" spans="1:22">
      <c r="A15" s="3">
        <v>999221752925370</v>
      </c>
      <c r="B15" s="1" t="s">
        <v>241</v>
      </c>
      <c r="C15" s="1" t="s">
        <v>247</v>
      </c>
      <c r="D15" s="1" t="s">
        <v>248</v>
      </c>
      <c r="E15" s="1" t="s">
        <v>46</v>
      </c>
      <c r="F15" s="1" t="s">
        <v>241</v>
      </c>
      <c r="G15" s="1" t="s">
        <v>215</v>
      </c>
      <c r="H15" s="1" t="s">
        <v>187</v>
      </c>
      <c r="I15" s="1" t="s">
        <v>249</v>
      </c>
      <c r="J15" s="1" t="s">
        <v>189</v>
      </c>
      <c r="K15" s="1" t="s">
        <v>249</v>
      </c>
      <c r="L15" s="1" t="s">
        <v>249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250</v>
      </c>
      <c r="S15" s="1" t="s">
        <v>195</v>
      </c>
      <c r="T15" s="1" t="s">
        <v>196</v>
      </c>
      <c r="U15" s="1" t="s">
        <v>197</v>
      </c>
      <c r="V15" s="1" t="s">
        <v>198</v>
      </c>
    </row>
    <row r="16" s="1" customFormat="1" spans="1:22">
      <c r="A16" s="3">
        <v>999221751065641</v>
      </c>
      <c r="B16" s="1" t="s">
        <v>241</v>
      </c>
      <c r="C16" s="1" t="s">
        <v>251</v>
      </c>
      <c r="D16" s="1" t="s">
        <v>252</v>
      </c>
      <c r="E16" s="1" t="s">
        <v>129</v>
      </c>
      <c r="F16" s="1" t="s">
        <v>183</v>
      </c>
      <c r="G16" s="1" t="s">
        <v>186</v>
      </c>
      <c r="H16" s="1" t="s">
        <v>187</v>
      </c>
      <c r="I16" s="1" t="s">
        <v>253</v>
      </c>
      <c r="J16" s="1" t="s">
        <v>189</v>
      </c>
      <c r="K16" s="1" t="s">
        <v>253</v>
      </c>
      <c r="L16" s="1" t="s">
        <v>253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254</v>
      </c>
      <c r="S16" s="1" t="s">
        <v>195</v>
      </c>
      <c r="T16" s="1" t="s">
        <v>196</v>
      </c>
      <c r="U16" s="1" t="s">
        <v>197</v>
      </c>
      <c r="V16" s="1" t="s">
        <v>198</v>
      </c>
    </row>
    <row r="17" s="1" customFormat="1" spans="1:22">
      <c r="A17" s="3">
        <v>21749310579</v>
      </c>
      <c r="B17" s="1" t="s">
        <v>255</v>
      </c>
      <c r="C17" s="1" t="s">
        <v>256</v>
      </c>
      <c r="D17" s="1" t="s">
        <v>257</v>
      </c>
      <c r="E17" s="1" t="s">
        <v>258</v>
      </c>
      <c r="F17" s="1" t="s">
        <v>231</v>
      </c>
      <c r="G17" s="1" t="s">
        <v>215</v>
      </c>
      <c r="H17" s="1" t="s">
        <v>187</v>
      </c>
      <c r="I17" s="1" t="s">
        <v>259</v>
      </c>
      <c r="J17" s="1" t="s">
        <v>189</v>
      </c>
      <c r="K17" s="1" t="s">
        <v>259</v>
      </c>
      <c r="L17" s="1" t="s">
        <v>259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260</v>
      </c>
      <c r="S17" s="1" t="s">
        <v>195</v>
      </c>
      <c r="T17" s="1" t="s">
        <v>196</v>
      </c>
      <c r="U17" s="1" t="s">
        <v>197</v>
      </c>
      <c r="V17" s="1" t="s">
        <v>198</v>
      </c>
    </row>
    <row r="18" s="1" customFormat="1" spans="1:22">
      <c r="A18" s="3">
        <v>21748061484</v>
      </c>
      <c r="B18" s="1" t="s">
        <v>255</v>
      </c>
      <c r="C18" s="1" t="s">
        <v>261</v>
      </c>
      <c r="D18" s="1" t="s">
        <v>262</v>
      </c>
      <c r="E18" s="1" t="s">
        <v>263</v>
      </c>
      <c r="F18" s="1" t="s">
        <v>215</v>
      </c>
      <c r="G18" s="1" t="s">
        <v>183</v>
      </c>
      <c r="H18" s="1" t="s">
        <v>187</v>
      </c>
      <c r="I18" s="1" t="s">
        <v>264</v>
      </c>
      <c r="J18" s="1" t="s">
        <v>189</v>
      </c>
      <c r="K18" s="1" t="s">
        <v>264</v>
      </c>
      <c r="L18" s="1" t="s">
        <v>264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193</v>
      </c>
      <c r="R18" s="1" t="s">
        <v>265</v>
      </c>
      <c r="S18" s="1" t="s">
        <v>195</v>
      </c>
      <c r="T18" s="1" t="s">
        <v>196</v>
      </c>
      <c r="U18" s="1" t="s">
        <v>197</v>
      </c>
      <c r="V18" s="1" t="s">
        <v>198</v>
      </c>
    </row>
    <row r="19" s="1" customFormat="1" spans="1:22">
      <c r="A19" s="3">
        <v>21746474323</v>
      </c>
      <c r="B19" s="1" t="s">
        <v>255</v>
      </c>
      <c r="C19" s="1" t="s">
        <v>266</v>
      </c>
      <c r="D19" s="1" t="s">
        <v>262</v>
      </c>
      <c r="E19" s="1" t="s">
        <v>267</v>
      </c>
      <c r="F19" s="1" t="s">
        <v>215</v>
      </c>
      <c r="G19" s="1" t="s">
        <v>186</v>
      </c>
      <c r="H19" s="1" t="s">
        <v>187</v>
      </c>
      <c r="I19" s="1" t="s">
        <v>268</v>
      </c>
      <c r="J19" s="1" t="s">
        <v>189</v>
      </c>
      <c r="K19" s="1" t="s">
        <v>268</v>
      </c>
      <c r="L19" s="1" t="s">
        <v>268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269</v>
      </c>
      <c r="S19" s="1" t="s">
        <v>195</v>
      </c>
      <c r="T19" s="1" t="s">
        <v>196</v>
      </c>
      <c r="U19" s="1" t="s">
        <v>197</v>
      </c>
      <c r="V19" s="1" t="s">
        <v>198</v>
      </c>
    </row>
    <row r="20" s="1" customFormat="1" spans="1:22">
      <c r="A20" s="3">
        <v>21741974954</v>
      </c>
      <c r="B20" s="1" t="s">
        <v>255</v>
      </c>
      <c r="C20" s="1" t="s">
        <v>270</v>
      </c>
      <c r="D20" s="1" t="s">
        <v>262</v>
      </c>
      <c r="E20" s="1" t="s">
        <v>271</v>
      </c>
      <c r="F20" s="1" t="s">
        <v>183</v>
      </c>
      <c r="G20" s="1" t="s">
        <v>186</v>
      </c>
      <c r="H20" s="1" t="s">
        <v>187</v>
      </c>
      <c r="I20" s="1" t="s">
        <v>264</v>
      </c>
      <c r="J20" s="1" t="s">
        <v>189</v>
      </c>
      <c r="K20" s="1" t="s">
        <v>264</v>
      </c>
      <c r="L20" s="1" t="s">
        <v>264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272</v>
      </c>
      <c r="S20" s="1" t="s">
        <v>195</v>
      </c>
      <c r="T20" s="1" t="s">
        <v>196</v>
      </c>
      <c r="U20" s="1" t="s">
        <v>197</v>
      </c>
      <c r="V20" s="1" t="s">
        <v>198</v>
      </c>
    </row>
    <row r="21" s="1" customFormat="1" spans="1:22">
      <c r="A21" s="3">
        <v>21729049121</v>
      </c>
      <c r="B21" s="1" t="s">
        <v>273</v>
      </c>
      <c r="C21" s="1" t="s">
        <v>274</v>
      </c>
      <c r="D21" s="1" t="s">
        <v>262</v>
      </c>
      <c r="E21" s="1" t="s">
        <v>275</v>
      </c>
      <c r="F21" s="1" t="s">
        <v>183</v>
      </c>
      <c r="G21" s="1" t="s">
        <v>186</v>
      </c>
      <c r="H21" s="1" t="s">
        <v>187</v>
      </c>
      <c r="I21" s="1" t="s">
        <v>276</v>
      </c>
      <c r="J21" s="1" t="s">
        <v>189</v>
      </c>
      <c r="K21" s="1" t="s">
        <v>276</v>
      </c>
      <c r="L21" s="1" t="s">
        <v>276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277</v>
      </c>
      <c r="S21" s="1" t="s">
        <v>195</v>
      </c>
      <c r="T21" s="1" t="s">
        <v>196</v>
      </c>
      <c r="U21" s="1" t="s">
        <v>197</v>
      </c>
      <c r="V21" s="1" t="s">
        <v>198</v>
      </c>
    </row>
    <row r="22" s="1" customFormat="1" spans="1:22">
      <c r="A22" s="3">
        <v>21727554495</v>
      </c>
      <c r="B22" s="1" t="s">
        <v>273</v>
      </c>
      <c r="C22" s="1" t="s">
        <v>278</v>
      </c>
      <c r="D22" s="1" t="s">
        <v>279</v>
      </c>
      <c r="E22" s="1" t="s">
        <v>280</v>
      </c>
      <c r="F22" s="1" t="s">
        <v>183</v>
      </c>
      <c r="G22" s="1" t="s">
        <v>186</v>
      </c>
      <c r="H22" s="1" t="s">
        <v>187</v>
      </c>
      <c r="I22" s="1" t="s">
        <v>281</v>
      </c>
      <c r="J22" s="1" t="s">
        <v>189</v>
      </c>
      <c r="K22" s="1" t="s">
        <v>281</v>
      </c>
      <c r="L22" s="1" t="s">
        <v>281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282</v>
      </c>
      <c r="S22" s="1" t="s">
        <v>195</v>
      </c>
      <c r="T22" s="1" t="s">
        <v>196</v>
      </c>
      <c r="U22" s="1" t="s">
        <v>197</v>
      </c>
      <c r="V22" s="1" t="s">
        <v>198</v>
      </c>
    </row>
    <row r="23" s="1" customFormat="1" spans="1:22">
      <c r="A23" s="3">
        <v>21727091867</v>
      </c>
      <c r="B23" s="1" t="s">
        <v>273</v>
      </c>
      <c r="C23" s="1" t="s">
        <v>283</v>
      </c>
      <c r="D23" s="1" t="s">
        <v>237</v>
      </c>
      <c r="E23" s="1" t="s">
        <v>284</v>
      </c>
      <c r="F23" s="1" t="s">
        <v>183</v>
      </c>
      <c r="G23" s="1" t="s">
        <v>186</v>
      </c>
      <c r="H23" s="1" t="s">
        <v>187</v>
      </c>
      <c r="I23" s="1" t="s">
        <v>234</v>
      </c>
      <c r="J23" s="1" t="s">
        <v>189</v>
      </c>
      <c r="K23" s="1" t="s">
        <v>234</v>
      </c>
      <c r="L23" s="1" t="s">
        <v>234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285</v>
      </c>
      <c r="S23" s="1" t="s">
        <v>195</v>
      </c>
      <c r="T23" s="1" t="s">
        <v>196</v>
      </c>
      <c r="U23" s="1" t="s">
        <v>197</v>
      </c>
      <c r="V23" s="1" t="s">
        <v>198</v>
      </c>
    </row>
    <row r="24" s="1" customFormat="1" spans="1:22">
      <c r="A24" s="3">
        <v>21568638813</v>
      </c>
      <c r="B24" s="1" t="s">
        <v>286</v>
      </c>
      <c r="C24" s="1" t="s">
        <v>287</v>
      </c>
      <c r="D24" s="1" t="s">
        <v>262</v>
      </c>
      <c r="E24" s="1" t="s">
        <v>288</v>
      </c>
      <c r="F24" s="1" t="s">
        <v>215</v>
      </c>
      <c r="G24" s="1" t="s">
        <v>186</v>
      </c>
      <c r="H24" s="1" t="s">
        <v>187</v>
      </c>
      <c r="I24" s="1" t="s">
        <v>289</v>
      </c>
      <c r="J24" s="1" t="s">
        <v>189</v>
      </c>
      <c r="K24" s="1" t="s">
        <v>289</v>
      </c>
      <c r="L24" s="1" t="s">
        <v>289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290</v>
      </c>
      <c r="S24" s="1" t="s">
        <v>195</v>
      </c>
      <c r="T24" s="1" t="s">
        <v>196</v>
      </c>
      <c r="U24" s="1" t="s">
        <v>197</v>
      </c>
      <c r="V24" s="1" t="s">
        <v>198</v>
      </c>
    </row>
    <row r="25" s="1" customFormat="1" spans="1:22">
      <c r="A25" s="3">
        <v>21568261656</v>
      </c>
      <c r="B25" s="1" t="s">
        <v>286</v>
      </c>
      <c r="C25" s="1" t="s">
        <v>291</v>
      </c>
      <c r="D25" s="1" t="s">
        <v>292</v>
      </c>
      <c r="E25" s="1" t="s">
        <v>293</v>
      </c>
      <c r="F25" s="1" t="s">
        <v>255</v>
      </c>
      <c r="G25" s="1" t="s">
        <v>183</v>
      </c>
      <c r="H25" s="1" t="s">
        <v>187</v>
      </c>
      <c r="I25" s="1" t="s">
        <v>294</v>
      </c>
      <c r="J25" s="1" t="s">
        <v>189</v>
      </c>
      <c r="K25" s="1" t="s">
        <v>294</v>
      </c>
      <c r="L25" s="1" t="s">
        <v>294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295</v>
      </c>
      <c r="S25" s="1" t="s">
        <v>195</v>
      </c>
      <c r="T25" s="1" t="s">
        <v>196</v>
      </c>
      <c r="U25" s="1" t="s">
        <v>197</v>
      </c>
      <c r="V25" s="1" t="s">
        <v>198</v>
      </c>
    </row>
    <row r="26" s="1" customFormat="1" spans="1:22">
      <c r="A26" s="3">
        <v>21460238209</v>
      </c>
      <c r="B26" s="1" t="s">
        <v>296</v>
      </c>
      <c r="C26" s="1" t="s">
        <v>297</v>
      </c>
      <c r="D26" s="1" t="s">
        <v>262</v>
      </c>
      <c r="E26" s="1" t="s">
        <v>298</v>
      </c>
      <c r="F26" s="1" t="s">
        <v>183</v>
      </c>
      <c r="G26" s="1" t="s">
        <v>186</v>
      </c>
      <c r="H26" s="1" t="s">
        <v>187</v>
      </c>
      <c r="I26" s="1" t="s">
        <v>299</v>
      </c>
      <c r="J26" s="1" t="s">
        <v>189</v>
      </c>
      <c r="K26" s="1" t="s">
        <v>299</v>
      </c>
      <c r="L26" s="1" t="s">
        <v>299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193</v>
      </c>
      <c r="R26" s="1" t="s">
        <v>300</v>
      </c>
      <c r="S26" s="1" t="s">
        <v>195</v>
      </c>
      <c r="T26" s="1" t="s">
        <v>196</v>
      </c>
      <c r="U26" s="1" t="s">
        <v>197</v>
      </c>
      <c r="V26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2022-11-28T01:33:46Z</dcterms:created>
  <dcterms:modified xsi:type="dcterms:W3CDTF">2022-11-28T01:49:06Z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5AAB407FC5F447C6B01307B4F359B18D</vt:lpwstr>
  </property>
  <property fmtid="{D5CDD505-2E9C-101B-9397-08002B2CF9AE}" pid="3" name="KSOProductBuildVer">
    <vt:lpwstr>2052-11.1.0.12763</vt:lpwstr>
  </property>
</Properties>
</file>