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对账!$A$1:$X$22</definedName>
  </definedNames>
  <calcPr calcId="144525"/>
</workbook>
</file>

<file path=xl/sharedStrings.xml><?xml version="1.0" encoding="utf-8"?>
<sst xmlns="http://schemas.openxmlformats.org/spreadsheetml/2006/main" count="711" uniqueCount="314">
  <si>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</si>
  <si>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</si>
  <si>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</si>
  <si>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</si>
  <si>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</si>
  <si>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</si>
  <si>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</si>
  <si>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</si>
  <si>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</si>
  <si>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</si>
  <si>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</si>
  <si>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</si>
  <si>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</si>
  <si>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</si>
  <si>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</si>
  <si>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</si>
  <si>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</si>
  <si>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</si>
  <si>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</si>
  <si>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</si>
  <si>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</si>
  <si>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</si>
  <si>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</si>
  <si>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</si>
  <si>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</si>
  <si>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21247058070	</t>
  </si>
  <si>
    <t>Ctrip</t>
  </si>
  <si>
    <t>正常</t>
  </si>
  <si>
    <t>[都柏林]舰队酒店(The Fleet)(40004676)</t>
  </si>
  <si>
    <t>双人间&lt;2人入住&gt;&lt;不退款&gt;</t>
  </si>
  <si>
    <t>USD</t>
  </si>
  <si>
    <t>McCord/James,Scott/Hayley</t>
  </si>
  <si>
    <t>CA5326221126USD</t>
  </si>
  <si>
    <t>未提现</t>
  </si>
  <si>
    <t>携程开票</t>
  </si>
  <si>
    <t xml:space="preserve">2717742	</t>
  </si>
  <si>
    <t xml:space="preserve">EXP-2020738425	</t>
  </si>
  <si>
    <t xml:space="preserve">21696520630	</t>
  </si>
  <si>
    <t>[曼谷]诺富特曼谷隆齐素坤逸酒店 (SHA Extra Plus)(Novotel Bangkok Ploenchit Sukhumvit (SHA Extra Plus))(37197496)</t>
  </si>
  <si>
    <t>高级特大床房&lt;2人入住&gt;&lt;不退款&gt;</t>
  </si>
  <si>
    <t>Kaneko/Katsuhiro</t>
  </si>
  <si>
    <t xml:space="preserve">2772437	</t>
  </si>
  <si>
    <t xml:space="preserve">2388486	</t>
  </si>
  <si>
    <t xml:space="preserve">21762808219	</t>
  </si>
  <si>
    <t>[马卡蒂]新世界马卡蒂酒店(New World Makati Hotel)(37221886)</t>
  </si>
  <si>
    <t>奢华客房, 1 张特大床&lt;2人入住&gt;&lt;不退款&gt;&lt;早餐&gt;</t>
  </si>
  <si>
    <t>Ganiga/Shiv,Ganiga/Shiv</t>
  </si>
  <si>
    <t xml:space="preserve">2787473	</t>
  </si>
  <si>
    <t xml:space="preserve">7274297	</t>
  </si>
  <si>
    <t xml:space="preserve">21812833129	</t>
  </si>
  <si>
    <t>[普吉岛]普吉岛阿玛瑞酒店(SHA Extra Plus)(Amari Phuket (SHA Extra Plus))(40721567)</t>
  </si>
  <si>
    <t>海景高级房&lt;2人入住&gt;&lt;不退款&gt;</t>
  </si>
  <si>
    <t>Muddaiah/Nisarga,Muddaiah/Nisarga</t>
  </si>
  <si>
    <t xml:space="preserve">2803968	</t>
  </si>
  <si>
    <t xml:space="preserve">35825008	</t>
  </si>
  <si>
    <t xml:space="preserve">21821447202	</t>
  </si>
  <si>
    <t>[清迈]清迈安纳塔拉套房酒店(Anantara Chiang Mai Service Suite)(37198256)</t>
  </si>
  <si>
    <t>一卧室套房&lt;2人入住&gt;&lt;不退款&gt;</t>
  </si>
  <si>
    <t>ZHANG/HANWEN,WANG/YONGMEI</t>
  </si>
  <si>
    <t xml:space="preserve">2806465	</t>
  </si>
  <si>
    <t xml:space="preserve">	</t>
  </si>
  <si>
    <t>取消</t>
  </si>
  <si>
    <t xml:space="preserve">21823923517	</t>
  </si>
  <si>
    <t>[普吉岛]普吉岛芭东心爱度假酒店 (SHA Extra Plus)(Duangjitt Resort &amp; Spa (SHA Extra Plus))(37244094)</t>
  </si>
  <si>
    <t>花园翼豪华房&lt;2人入住&gt;&lt;不退款&gt;&lt;早餐&gt;</t>
  </si>
  <si>
    <t>toner/mark,toner/mark</t>
  </si>
  <si>
    <t xml:space="preserve">2808057	</t>
  </si>
  <si>
    <t xml:space="preserve">729476	</t>
  </si>
  <si>
    <t xml:space="preserve">21829450472	</t>
  </si>
  <si>
    <t>[吉隆坡]吉隆坡丽思卡尔顿酒店(The Ritz-Carlton, Kuala Lumpur)(44800771)</t>
  </si>
  <si>
    <t>行政豪华特大床房&lt;2人入住&gt;&lt;不退款&gt;&lt;早餐&gt;</t>
  </si>
  <si>
    <t>CHEN/SHENJING</t>
  </si>
  <si>
    <t xml:space="preserve">2815172	</t>
  </si>
  <si>
    <t xml:space="preserve">166483589	</t>
  </si>
  <si>
    <t xml:space="preserve">18795400773	</t>
  </si>
  <si>
    <t>退单</t>
  </si>
  <si>
    <t>[南特伊·莱斯莫]南莫城南特伊莫基里亚德饭店(Kyriad Meaux Sud – Nanteuil les Meaux)(46578684)</t>
  </si>
  <si>
    <t>双人房&lt;不退款&gt;&lt;2人入住&gt;</t>
  </si>
  <si>
    <t>Jochem/Christian</t>
  </si>
  <si>
    <t xml:space="preserve">33184UC002401	</t>
  </si>
  <si>
    <t xml:space="preserve">21623873020	</t>
  </si>
  <si>
    <t>[曼谷]曼谷科伦酒店 (SHA Plus+)(Column Bangkok Hotel (SHA Plus+))(37209596)</t>
  </si>
  <si>
    <t>行政一室房&lt;2人入住&gt;&lt;不退款&gt;</t>
  </si>
  <si>
    <t>ARAI/TOSHITAKA,ARAI/TOSHITAKA</t>
  </si>
  <si>
    <t>CA5326221127USD</t>
  </si>
  <si>
    <t xml:space="preserve">2767089	</t>
  </si>
  <si>
    <t xml:space="preserve">110150	</t>
  </si>
  <si>
    <t xml:space="preserve">21718261128	</t>
  </si>
  <si>
    <t>[曼谷]隆齐格兰德中心点酒店 (SHA Plus+)(Grande Centre Point Hotel Ploenchit (SHA Plus+))(37207258)</t>
  </si>
  <si>
    <t>精致套房（带阳台）&lt;2人入住&gt;&lt;不退款&gt;</t>
  </si>
  <si>
    <t>MAN/KEUNGCHUNG TELAN</t>
  </si>
  <si>
    <t xml:space="preserve">2777492	</t>
  </si>
  <si>
    <t xml:space="preserve">192470	</t>
  </si>
  <si>
    <t xml:space="preserve">21814691819	</t>
  </si>
  <si>
    <t>[普吉岛]拉威棕榈滩度假酒店(SHA Extra Plus)(Rawai Palm Beach Resort(SHA Extra Plus))(39043570)</t>
  </si>
  <si>
    <t>高级池景房&lt;2人入住&gt;&lt;不退款&gt;</t>
  </si>
  <si>
    <t>Di Lorenzo/Antonello,Di Lorenzo/Antonello</t>
  </si>
  <si>
    <t xml:space="preserve">2804326	</t>
  </si>
  <si>
    <t xml:space="preserve">143343	</t>
  </si>
  <si>
    <t xml:space="preserve">21830786221	</t>
  </si>
  <si>
    <t>[乔治市]槟城皇家朱兰酒店 (槟城对抗新冠肺炎认证)(Royale Chulan Penang)(37204098)</t>
  </si>
  <si>
    <t>高级房&lt;2人入住&gt;&lt;不退款&gt;</t>
  </si>
  <si>
    <t>Lau/Kok Fong</t>
  </si>
  <si>
    <t xml:space="preserve">2817051	</t>
  </si>
  <si>
    <t xml:space="preserve">8600203	</t>
  </si>
  <si>
    <t xml:space="preserve">21831218287	</t>
  </si>
  <si>
    <t>[哥打京那巴鲁]哥打京那巴鲁元明大酒店(Ming Garden Hotel &amp; Residences Kota Kinabalu)(40721484)</t>
  </si>
  <si>
    <t>Hamzah/Zuhail,Hamzah/Zuhail</t>
  </si>
  <si>
    <t xml:space="preserve">2817631	</t>
  </si>
  <si>
    <t xml:space="preserve">8571402	</t>
  </si>
  <si>
    <t xml:space="preserve">21831224967	</t>
  </si>
  <si>
    <t>[芭堤雅]芭堤雅帝堡泽斯罗酒店(Z Through by The Zign Hotel)(39057005)</t>
  </si>
  <si>
    <t>豪华房（特大床，直通泳池）&lt;2人入住&gt;&lt;不退款&gt;</t>
  </si>
  <si>
    <t>savetnawin/pinid,savetnawin/pinid</t>
  </si>
  <si>
    <t xml:space="preserve">2817634	</t>
  </si>
  <si>
    <t xml:space="preserve">21831643427	</t>
  </si>
  <si>
    <t>[三宝垄]西普特拉塞马朗酒店由瑞士贝尔酒店国际管理(Hotel Ciputra Semarang managed by Swiss-Belhotel International)(37211669)</t>
  </si>
  <si>
    <t>豪华双床房&lt;2人入住&gt;&lt;不退款&gt;</t>
  </si>
  <si>
    <t>Li/Chao</t>
  </si>
  <si>
    <t xml:space="preserve">2818090	</t>
  </si>
  <si>
    <t xml:space="preserve">21832255356	</t>
  </si>
  <si>
    <t>[盖拉德]安纳马斯 - 日内瓦基里亚德直营(Kyriad Direct Annemasse - Genève)(39684604)</t>
  </si>
  <si>
    <t>3张单人床房&lt;2人入住&gt;&lt;不退款&gt;</t>
  </si>
  <si>
    <t>Fuster/Jan</t>
  </si>
  <si>
    <t xml:space="preserve">2819009	</t>
  </si>
  <si>
    <t xml:space="preserve">18916652800	</t>
  </si>
  <si>
    <t>[拉斯维加斯]云霄塔娱乐场度假酒店,贝斯特韦斯特至尊精选(The STRAT Hotel, Casino &amp; Skypod, BW Premier Collection)(37208395)</t>
  </si>
  <si>
    <t>标准两张大床房&lt;不退款&gt;&lt;2人入住&gt;</t>
  </si>
  <si>
    <t>SONG/JIHWAN</t>
  </si>
  <si>
    <t>CA5326221128USD</t>
  </si>
  <si>
    <t xml:space="preserve">2677132	</t>
  </si>
  <si>
    <t xml:space="preserve">21743161178	</t>
  </si>
  <si>
    <t>[曼谷]素坤逸贝斯特韦斯特精品酒店(Best Western Premier Sukhumvit)(37210664)</t>
  </si>
  <si>
    <t>尊贵房&lt;2人入住&gt;&lt;不退款&gt;</t>
  </si>
  <si>
    <t>MENG/REAKSMEY</t>
  </si>
  <si>
    <t xml:space="preserve">2782779	</t>
  </si>
  <si>
    <t xml:space="preserve">PR095041/ PR095042/PR095043	</t>
  </si>
  <si>
    <t xml:space="preserve">21817789647	</t>
  </si>
  <si>
    <t>[曼谷]曼谷假日酒店 (SHA Extra Plus)(Holiday Inn Bangkok, an IHG Hotel)(37196085)</t>
  </si>
  <si>
    <t>标准房&lt;2人入住&gt;&lt;不退款&gt;</t>
  </si>
  <si>
    <t>WONG/CHI WING simon</t>
  </si>
  <si>
    <t xml:space="preserve">2805211	</t>
  </si>
  <si>
    <t xml:space="preserve">23610973	</t>
  </si>
  <si>
    <t xml:space="preserve">21828846593	</t>
  </si>
  <si>
    <t>[怡保]怡保怡东酒店(Hotel Excelsior Ipoh)(48056393)</t>
  </si>
  <si>
    <t>BOON CHIEH/MOK,BOON CHIEH/MOK</t>
  </si>
  <si>
    <t xml:space="preserve">2814445	</t>
  </si>
  <si>
    <t xml:space="preserve">105299	</t>
  </si>
  <si>
    <t xml:space="preserve">21830936497	</t>
  </si>
  <si>
    <t>Ismail/Azainizam,Ismail/Azainizam</t>
  </si>
  <si>
    <t xml:space="preserve">2817348	</t>
  </si>
  <si>
    <t xml:space="preserve">8600206	</t>
  </si>
  <si>
    <t>，</t>
  </si>
  <si>
    <t>11.23可退62</t>
  </si>
  <si>
    <t>A221128110015481</t>
  </si>
  <si>
    <t>A221128110137481</t>
  </si>
  <si>
    <t>USD / HKD 当前参考汇率: 7.81397</t>
  </si>
  <si>
    <t>总计： 3217 USD/
25137.54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</si>
  <si>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</si>
  <si>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</si>
  <si>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</si>
  <si>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</si>
  <si>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</si>
  <si>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</si>
  <si>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</si>
  <si>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</si>
  <si>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</si>
  <si>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</si>
  <si>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</si>
  <si>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</si>
  <si>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</si>
  <si>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</si>
  <si>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</si>
  <si>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</si>
  <si>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</si>
  <si>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</si>
  <si>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</si>
  <si>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2022-11-23</t>
  </si>
  <si>
    <t>2819009</t>
  </si>
  <si>
    <t>安纳马斯 - 日内瓦基里亚德直营</t>
  </si>
  <si>
    <t>Fuster Jan</t>
  </si>
  <si>
    <t>2022-11-24</t>
  </si>
  <si>
    <t>退房日周结</t>
  </si>
  <si>
    <t>357.84</t>
  </si>
  <si>
    <t>50.00</t>
  </si>
  <si>
    <t>0</t>
  </si>
  <si>
    <t>0.00</t>
  </si>
  <si>
    <t>携程盛景国际直连</t>
  </si>
  <si>
    <t>01.010677</t>
  </si>
  <si>
    <t>2022-11-23 21:45:39</t>
  </si>
  <si>
    <t>否</t>
  </si>
  <si>
    <t>汇智国际旅游发展有限公司</t>
  </si>
  <si>
    <t>直连</t>
  </si>
  <si>
    <t>法国</t>
  </si>
  <si>
    <t>2817634</t>
  </si>
  <si>
    <t>芭堤雅帝堡泽斯罗酒店(SHA Extra Plus)</t>
  </si>
  <si>
    <t>savetnawin pinid,savetnawin pinid</t>
  </si>
  <si>
    <t>672.74</t>
  </si>
  <si>
    <t>94.00</t>
  </si>
  <si>
    <t>2022-11-23 11:49:18</t>
  </si>
  <si>
    <t>泰国</t>
  </si>
  <si>
    <t>2817631</t>
  </si>
  <si>
    <t>哥打京那巴鲁元明大酒店</t>
  </si>
  <si>
    <t>Hamzah Zuhail,Hamzah Zuhail</t>
  </si>
  <si>
    <t>236.17</t>
  </si>
  <si>
    <t>33.00</t>
  </si>
  <si>
    <t>2022-11-23 11:59:04</t>
  </si>
  <si>
    <t>直采</t>
  </si>
  <si>
    <t>马来西亚</t>
  </si>
  <si>
    <t>2817348</t>
  </si>
  <si>
    <t>槟城皇家朱兰酒店</t>
  </si>
  <si>
    <t>Ismail Azainizam,Ismail Azainizam</t>
  </si>
  <si>
    <t>2022-11-25</t>
  </si>
  <si>
    <t>322.06</t>
  </si>
  <si>
    <t>45.00</t>
  </si>
  <si>
    <t>2022-11-23 12:37:26</t>
  </si>
  <si>
    <t>2817051</t>
  </si>
  <si>
    <t>Lau Kok Fong</t>
  </si>
  <si>
    <t>323.23</t>
  </si>
  <si>
    <t>2022-11-23 11:48:18</t>
  </si>
  <si>
    <t>2022-11-22</t>
  </si>
  <si>
    <t>2815172</t>
  </si>
  <si>
    <t>吉隆坡丽思卡尔顿酒店</t>
  </si>
  <si>
    <t>CHEN SHENJING</t>
  </si>
  <si>
    <t>1106.15</t>
  </si>
  <si>
    <t>154.00</t>
  </si>
  <si>
    <t>2022-11-22 11:47:59</t>
  </si>
  <si>
    <t>2022-11-21</t>
  </si>
  <si>
    <t>2814445</t>
  </si>
  <si>
    <t>怡保怡东酒店</t>
  </si>
  <si>
    <t>BOON CHIEH MOK,BOON CHIEH MOK</t>
  </si>
  <si>
    <t>656.58</t>
  </si>
  <si>
    <t>92.00</t>
  </si>
  <si>
    <t>2022-11-22 09:46:40</t>
  </si>
  <si>
    <t>2022-11-19</t>
  </si>
  <si>
    <t>2808057</t>
  </si>
  <si>
    <t>普吉岛巴东心爱度假酒店</t>
  </si>
  <si>
    <t>toner mark,toner mark</t>
  </si>
  <si>
    <t>2022-11-20</t>
  </si>
  <si>
    <t>1226.55</t>
  </si>
  <si>
    <t>171.00</t>
  </si>
  <si>
    <t>2022-11-19 17:18:40</t>
  </si>
  <si>
    <t>2022-11-17</t>
  </si>
  <si>
    <t>2805211</t>
  </si>
  <si>
    <t>曼谷假日酒店 (SHA Extra Plus)</t>
  </si>
  <si>
    <t>WONG CHI WING simon</t>
  </si>
  <si>
    <t>2133.21</t>
  </si>
  <si>
    <t>300.00</t>
  </si>
  <si>
    <t>2022-11-17 20:57:26</t>
  </si>
  <si>
    <t>2804326</t>
  </si>
  <si>
    <t>拉威棕榈滩度假酒店(SHA Extra Plus)</t>
  </si>
  <si>
    <t>Di Lorenzo Antonello,Di Lorenzo Antonello</t>
  </si>
  <si>
    <t>2022-11-18</t>
  </si>
  <si>
    <t>4607.73</t>
  </si>
  <si>
    <t>648.00</t>
  </si>
  <si>
    <t>2022-11-17 16:22:50</t>
  </si>
  <si>
    <t>2803968</t>
  </si>
  <si>
    <t>普吉岛阿玛瑞酒店(SHA Extra Plus)</t>
  </si>
  <si>
    <t>Muddaiah Nisarga,Muddaiah Nisarga</t>
  </si>
  <si>
    <t>2325.20</t>
  </si>
  <si>
    <t>327.00</t>
  </si>
  <si>
    <t>2022-11-17 13:26:18</t>
  </si>
  <si>
    <t>2022-11-10</t>
  </si>
  <si>
    <t>2787473</t>
  </si>
  <si>
    <t>马尼拉新世界酒店</t>
  </si>
  <si>
    <t>Ganiga Shiv,Ganiga Shiv</t>
  </si>
  <si>
    <t>2047.32</t>
  </si>
  <si>
    <t>282.00</t>
  </si>
  <si>
    <t>2022-11-10 10:03:07</t>
  </si>
  <si>
    <t>菲律宾</t>
  </si>
  <si>
    <t>2022-11-08</t>
  </si>
  <si>
    <t>2782779</t>
  </si>
  <si>
    <t>曼谷贝斯特韦斯特至尊素坤逸酒店</t>
  </si>
  <si>
    <t>MENG REAKSMEY</t>
  </si>
  <si>
    <t>3130.49</t>
  </si>
  <si>
    <t>432.00</t>
  </si>
  <si>
    <t>2022-11-08 12:14:08</t>
  </si>
  <si>
    <t>2022-11-05</t>
  </si>
  <si>
    <t>2777492</t>
  </si>
  <si>
    <t>曼谷奔齐中心大酒店</t>
  </si>
  <si>
    <t>MAN KEUNGCHUNG TELAN</t>
  </si>
  <si>
    <t>627.00</t>
  </si>
  <si>
    <t>87.00</t>
  </si>
  <si>
    <t>2022-11-06 11:17:39</t>
  </si>
  <si>
    <t>2022-11-02</t>
  </si>
  <si>
    <t>2772437</t>
  </si>
  <si>
    <t>诺富特曼谷隆齐素坤逸酒店</t>
  </si>
  <si>
    <t>Kaneko Katsuhiro</t>
  </si>
  <si>
    <t>2122.58</t>
  </si>
  <si>
    <t>291.00</t>
  </si>
  <si>
    <t>2022-11-04 13:08:13</t>
  </si>
  <si>
    <t>2022-10-30</t>
  </si>
  <si>
    <t>2767089</t>
  </si>
  <si>
    <t>科伦曼谷酒店</t>
  </si>
  <si>
    <t>ARAI TOSHITAKA,ARAI TOSHITAKA</t>
  </si>
  <si>
    <t>450.74</t>
  </si>
  <si>
    <t>62.00</t>
  </si>
  <si>
    <t>2022-10-31 10:48:15</t>
  </si>
  <si>
    <t>2022-09-30</t>
  </si>
  <si>
    <t>2717742</t>
  </si>
  <si>
    <t>舰队酒店</t>
  </si>
  <si>
    <t>McCord James,Scott Hayley</t>
  </si>
  <si>
    <t>1064.72</t>
  </si>
  <si>
    <t>149.00</t>
  </si>
  <si>
    <t>2022-09-30 18:01:28</t>
  </si>
  <si>
    <t>爱尔兰</t>
  </si>
  <si>
    <t>2022-09-02</t>
  </si>
  <si>
    <t>2677132</t>
  </si>
  <si>
    <t>云霄塔娱乐场度假酒店</t>
  </si>
  <si>
    <t>SONG JIHWAN</t>
  </si>
  <si>
    <t>117.69</t>
  </si>
  <si>
    <t>17.00</t>
  </si>
  <si>
    <t>2022-09-02 22:46:01</t>
  </si>
  <si>
    <t>美国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</si>
</sst>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16</xdr:col>
      <xdr:colOff>257175</xdr:colOff>
      <xdr:row>65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000750"/>
          <a:ext cx="11915775" cy="4962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0" sqref="A1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44887</v>
      </c>
      <c r="G2" s="6">
        <v>44888</v>
      </c>
      <c r="H2" s="4">
        <v>1</v>
      </c>
      <c r="I2" s="4">
        <v>1</v>
      </c>
      <c r="J2" s="4">
        <v>1</v>
      </c>
      <c r="K2" s="4" t="s">
        <v>30</v>
      </c>
      <c r="L2" s="4">
        <v>149</v>
      </c>
      <c r="M2" s="4">
        <v>149</v>
      </c>
      <c r="N2" s="4" t="s">
        <v>31</v>
      </c>
      <c r="O2" s="4" t="s">
        <v>32</v>
      </c>
      <c r="P2" s="4" t="s">
        <v>33</v>
      </c>
      <c r="Q2" s="4">
        <v>0</v>
      </c>
      <c r="R2" s="7">
        <v>44834</v>
      </c>
      <c r="S2" s="6">
        <v>44891</v>
      </c>
      <c r="T2" s="4" t="s">
        <v>34</v>
      </c>
      <c r="U2" s="4">
        <v>149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44885</v>
      </c>
      <c r="G3" s="6">
        <v>44888</v>
      </c>
      <c r="H3" s="4">
        <v>1</v>
      </c>
      <c r="I3" s="4">
        <v>3</v>
      </c>
      <c r="J3" s="4">
        <v>3</v>
      </c>
      <c r="K3" s="4" t="s">
        <v>30</v>
      </c>
      <c r="L3" s="4">
        <v>291</v>
      </c>
      <c r="M3" s="4">
        <v>291</v>
      </c>
      <c r="N3" s="4" t="s">
        <v>40</v>
      </c>
      <c r="O3" s="4" t="s">
        <v>32</v>
      </c>
      <c r="P3" s="4" t="s">
        <v>33</v>
      </c>
      <c r="Q3" s="4">
        <v>0</v>
      </c>
      <c r="R3" s="7">
        <v>44867</v>
      </c>
      <c r="S3" s="6">
        <v>44891</v>
      </c>
      <c r="T3" s="4" t="s">
        <v>34</v>
      </c>
      <c r="U3" s="4">
        <v>291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44886</v>
      </c>
      <c r="G4" s="6">
        <v>44888</v>
      </c>
      <c r="H4" s="4">
        <v>1</v>
      </c>
      <c r="I4" s="4">
        <v>2</v>
      </c>
      <c r="J4" s="4">
        <v>2</v>
      </c>
      <c r="K4" s="4" t="s">
        <v>30</v>
      </c>
      <c r="L4" s="4">
        <v>282</v>
      </c>
      <c r="M4" s="4">
        <v>282</v>
      </c>
      <c r="N4" s="4" t="s">
        <v>46</v>
      </c>
      <c r="O4" s="4" t="s">
        <v>32</v>
      </c>
      <c r="P4" s="4" t="s">
        <v>33</v>
      </c>
      <c r="Q4" s="4">
        <v>0</v>
      </c>
      <c r="R4" s="7">
        <v>44875</v>
      </c>
      <c r="S4" s="6">
        <v>44891</v>
      </c>
      <c r="T4" s="4" t="s">
        <v>34</v>
      </c>
      <c r="U4" s="4">
        <v>282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44886</v>
      </c>
      <c r="G5" s="6">
        <v>44888</v>
      </c>
      <c r="H5" s="4">
        <v>1</v>
      </c>
      <c r="I5" s="4">
        <v>2</v>
      </c>
      <c r="J5" s="4">
        <v>2</v>
      </c>
      <c r="K5" s="4" t="s">
        <v>30</v>
      </c>
      <c r="L5" s="4">
        <v>327</v>
      </c>
      <c r="M5" s="4">
        <v>327</v>
      </c>
      <c r="N5" s="4" t="s">
        <v>52</v>
      </c>
      <c r="O5" s="4" t="s">
        <v>32</v>
      </c>
      <c r="P5" s="4" t="s">
        <v>33</v>
      </c>
      <c r="Q5" s="4">
        <v>0</v>
      </c>
      <c r="R5" s="7">
        <v>44882</v>
      </c>
      <c r="S5" s="6">
        <v>44891</v>
      </c>
      <c r="T5" s="4" t="s">
        <v>34</v>
      </c>
      <c r="U5" s="4">
        <v>327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44885</v>
      </c>
      <c r="G6" s="6">
        <v>44888</v>
      </c>
      <c r="H6" s="4">
        <v>1</v>
      </c>
      <c r="I6" s="4">
        <v>3</v>
      </c>
      <c r="J6" s="4">
        <v>3</v>
      </c>
      <c r="K6" s="4" t="s">
        <v>30</v>
      </c>
      <c r="L6" s="4">
        <v>732</v>
      </c>
      <c r="M6" s="4">
        <v>732</v>
      </c>
      <c r="N6" s="4" t="s">
        <v>58</v>
      </c>
      <c r="O6" s="4" t="s">
        <v>32</v>
      </c>
      <c r="P6" s="4" t="s">
        <v>33</v>
      </c>
      <c r="Q6" s="4">
        <v>0</v>
      </c>
      <c r="R6" s="7">
        <v>44883</v>
      </c>
      <c r="S6" s="6">
        <v>44891</v>
      </c>
      <c r="T6" s="4" t="s">
        <v>34</v>
      </c>
      <c r="U6" s="4">
        <v>732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55</v>
      </c>
      <c r="B7" s="4" t="s">
        <v>26</v>
      </c>
      <c r="C7" s="4" t="s">
        <v>61</v>
      </c>
      <c r="D7" s="4" t="s">
        <v>56</v>
      </c>
      <c r="E7" s="4" t="s">
        <v>57</v>
      </c>
      <c r="F7" s="6">
        <v>44885</v>
      </c>
      <c r="G7" s="6">
        <v>44888</v>
      </c>
      <c r="H7" s="4">
        <v>1</v>
      </c>
      <c r="I7" s="4">
        <v>3</v>
      </c>
      <c r="J7" s="4">
        <v>3</v>
      </c>
      <c r="K7" s="4" t="s">
        <v>30</v>
      </c>
      <c r="L7" s="4">
        <v>-732</v>
      </c>
      <c r="M7" s="4">
        <v>-732</v>
      </c>
      <c r="N7" s="4" t="s">
        <v>58</v>
      </c>
      <c r="O7" s="4" t="s">
        <v>32</v>
      </c>
      <c r="P7" s="4" t="s">
        <v>33</v>
      </c>
      <c r="Q7" s="4">
        <v>0</v>
      </c>
      <c r="R7" s="7">
        <v>44883</v>
      </c>
      <c r="S7" s="6">
        <v>44891</v>
      </c>
      <c r="T7" s="4" t="s">
        <v>34</v>
      </c>
      <c r="U7" s="4">
        <v>-732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44885</v>
      </c>
      <c r="G8" s="6">
        <v>44888</v>
      </c>
      <c r="H8" s="4">
        <v>1</v>
      </c>
      <c r="I8" s="4">
        <v>3</v>
      </c>
      <c r="J8" s="4">
        <v>3</v>
      </c>
      <c r="K8" s="4" t="s">
        <v>30</v>
      </c>
      <c r="L8" s="4">
        <v>171</v>
      </c>
      <c r="M8" s="4">
        <v>171</v>
      </c>
      <c r="N8" s="4" t="s">
        <v>65</v>
      </c>
      <c r="O8" s="4" t="s">
        <v>32</v>
      </c>
      <c r="P8" s="4" t="s">
        <v>33</v>
      </c>
      <c r="Q8" s="4">
        <v>0</v>
      </c>
      <c r="R8" s="7">
        <v>44884</v>
      </c>
      <c r="S8" s="6">
        <v>44891</v>
      </c>
      <c r="T8" s="4" t="s">
        <v>34</v>
      </c>
      <c r="U8" s="4">
        <v>171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44887</v>
      </c>
      <c r="G9" s="6">
        <v>44888</v>
      </c>
      <c r="H9" s="4">
        <v>1</v>
      </c>
      <c r="I9" s="4">
        <v>1</v>
      </c>
      <c r="J9" s="4">
        <v>1</v>
      </c>
      <c r="K9" s="4" t="s">
        <v>30</v>
      </c>
      <c r="L9" s="4">
        <v>154</v>
      </c>
      <c r="M9" s="4">
        <v>154</v>
      </c>
      <c r="N9" s="4" t="s">
        <v>71</v>
      </c>
      <c r="O9" s="4" t="s">
        <v>32</v>
      </c>
      <c r="P9" s="4" t="s">
        <v>33</v>
      </c>
      <c r="Q9" s="4">
        <v>0</v>
      </c>
      <c r="R9" s="7">
        <v>44887</v>
      </c>
      <c r="S9" s="6">
        <v>44891</v>
      </c>
      <c r="T9" s="4" t="s">
        <v>34</v>
      </c>
      <c r="U9" s="4">
        <v>154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75</v>
      </c>
      <c r="D10" s="4" t="s">
        <v>76</v>
      </c>
      <c r="E10" s="4" t="s">
        <v>77</v>
      </c>
      <c r="F10" s="6">
        <v>44792</v>
      </c>
      <c r="G10" s="6">
        <v>44794</v>
      </c>
      <c r="H10" s="4">
        <v>1</v>
      </c>
      <c r="I10" s="4">
        <v>2</v>
      </c>
      <c r="J10" s="4">
        <v>2</v>
      </c>
      <c r="K10" s="4" t="s">
        <v>30</v>
      </c>
      <c r="L10" s="4">
        <v>-62</v>
      </c>
      <c r="M10" s="4">
        <v>-62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44791.6786342593</v>
      </c>
      <c r="S10" s="6">
        <v>44891</v>
      </c>
      <c r="T10" s="4" t="s">
        <v>34</v>
      </c>
      <c r="U10" s="4">
        <v>-62</v>
      </c>
      <c r="V10" s="4">
        <v>0</v>
      </c>
      <c r="W10" s="4">
        <v>0</v>
      </c>
      <c r="X10" s="4" t="s">
        <v>60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44888</v>
      </c>
      <c r="G11" s="6">
        <v>44889</v>
      </c>
      <c r="H11" s="4">
        <v>1</v>
      </c>
      <c r="I11" s="4">
        <v>1</v>
      </c>
      <c r="J11" s="4">
        <v>1</v>
      </c>
      <c r="K11" s="4" t="s">
        <v>30</v>
      </c>
      <c r="L11" s="4">
        <v>62</v>
      </c>
      <c r="M11" s="4">
        <v>62</v>
      </c>
      <c r="N11" s="4" t="s">
        <v>83</v>
      </c>
      <c r="O11" s="4" t="s">
        <v>84</v>
      </c>
      <c r="P11" s="4" t="s">
        <v>33</v>
      </c>
      <c r="Q11" s="4">
        <v>0</v>
      </c>
      <c r="R11" s="7">
        <v>44864</v>
      </c>
      <c r="S11" s="6">
        <v>44892</v>
      </c>
      <c r="T11" s="4" t="s">
        <v>34</v>
      </c>
      <c r="U11" s="4">
        <v>62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44888</v>
      </c>
      <c r="G12" s="6">
        <v>44889</v>
      </c>
      <c r="H12" s="4">
        <v>1</v>
      </c>
      <c r="I12" s="4">
        <v>1</v>
      </c>
      <c r="J12" s="4">
        <v>1</v>
      </c>
      <c r="K12" s="4" t="s">
        <v>30</v>
      </c>
      <c r="L12" s="4">
        <v>87</v>
      </c>
      <c r="M12" s="4">
        <v>87</v>
      </c>
      <c r="N12" s="4" t="s">
        <v>90</v>
      </c>
      <c r="O12" s="4" t="s">
        <v>84</v>
      </c>
      <c r="P12" s="4" t="s">
        <v>33</v>
      </c>
      <c r="Q12" s="4">
        <v>0</v>
      </c>
      <c r="R12" s="7">
        <v>44870</v>
      </c>
      <c r="S12" s="6">
        <v>44892</v>
      </c>
      <c r="T12" s="4" t="s">
        <v>34</v>
      </c>
      <c r="U12" s="4">
        <v>87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44883</v>
      </c>
      <c r="G13" s="6">
        <v>44889</v>
      </c>
      <c r="H13" s="4">
        <v>2</v>
      </c>
      <c r="I13" s="4">
        <v>6</v>
      </c>
      <c r="J13" s="4">
        <v>12</v>
      </c>
      <c r="K13" s="4" t="s">
        <v>30</v>
      </c>
      <c r="L13" s="4">
        <v>648</v>
      </c>
      <c r="M13" s="4">
        <v>648</v>
      </c>
      <c r="N13" s="4" t="s">
        <v>96</v>
      </c>
      <c r="O13" s="4" t="s">
        <v>84</v>
      </c>
      <c r="P13" s="4" t="s">
        <v>33</v>
      </c>
      <c r="Q13" s="4">
        <v>0</v>
      </c>
      <c r="R13" s="7">
        <v>44882</v>
      </c>
      <c r="S13" s="6">
        <v>44892</v>
      </c>
      <c r="T13" s="4" t="s">
        <v>34</v>
      </c>
      <c r="U13" s="4">
        <v>648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44888</v>
      </c>
      <c r="G14" s="6">
        <v>44889</v>
      </c>
      <c r="H14" s="4">
        <v>1</v>
      </c>
      <c r="I14" s="4">
        <v>1</v>
      </c>
      <c r="J14" s="4">
        <v>1</v>
      </c>
      <c r="K14" s="4" t="s">
        <v>30</v>
      </c>
      <c r="L14" s="4">
        <v>45</v>
      </c>
      <c r="M14" s="4">
        <v>45</v>
      </c>
      <c r="N14" s="4" t="s">
        <v>102</v>
      </c>
      <c r="O14" s="4" t="s">
        <v>84</v>
      </c>
      <c r="P14" s="4" t="s">
        <v>33</v>
      </c>
      <c r="Q14" s="4">
        <v>0</v>
      </c>
      <c r="R14" s="7">
        <v>44888</v>
      </c>
      <c r="S14" s="6">
        <v>44892</v>
      </c>
      <c r="T14" s="4" t="s">
        <v>34</v>
      </c>
      <c r="U14" s="4">
        <v>45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101</v>
      </c>
      <c r="F15" s="6">
        <v>44888</v>
      </c>
      <c r="G15" s="6">
        <v>44889</v>
      </c>
      <c r="H15" s="4">
        <v>1</v>
      </c>
      <c r="I15" s="4">
        <v>1</v>
      </c>
      <c r="J15" s="4">
        <v>1</v>
      </c>
      <c r="K15" s="4" t="s">
        <v>30</v>
      </c>
      <c r="L15" s="4">
        <v>33</v>
      </c>
      <c r="M15" s="4">
        <v>33</v>
      </c>
      <c r="N15" s="4" t="s">
        <v>107</v>
      </c>
      <c r="O15" s="4" t="s">
        <v>84</v>
      </c>
      <c r="P15" s="4" t="s">
        <v>33</v>
      </c>
      <c r="Q15" s="4">
        <v>0</v>
      </c>
      <c r="R15" s="7">
        <v>44888</v>
      </c>
      <c r="S15" s="6">
        <v>44892</v>
      </c>
      <c r="T15" s="4" t="s">
        <v>34</v>
      </c>
      <c r="U15" s="4">
        <v>33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111</v>
      </c>
      <c r="E16" s="4" t="s">
        <v>112</v>
      </c>
      <c r="F16" s="6">
        <v>44888</v>
      </c>
      <c r="G16" s="6">
        <v>44889</v>
      </c>
      <c r="H16" s="4">
        <v>1</v>
      </c>
      <c r="I16" s="4">
        <v>1</v>
      </c>
      <c r="J16" s="4">
        <v>1</v>
      </c>
      <c r="K16" s="4" t="s">
        <v>30</v>
      </c>
      <c r="L16" s="4">
        <v>94</v>
      </c>
      <c r="M16" s="4">
        <v>94</v>
      </c>
      <c r="N16" s="4" t="s">
        <v>113</v>
      </c>
      <c r="O16" s="4" t="s">
        <v>84</v>
      </c>
      <c r="P16" s="4" t="s">
        <v>33</v>
      </c>
      <c r="Q16" s="4">
        <v>0</v>
      </c>
      <c r="R16" s="7">
        <v>44888</v>
      </c>
      <c r="S16" s="6">
        <v>44892</v>
      </c>
      <c r="T16" s="4" t="s">
        <v>34</v>
      </c>
      <c r="U16" s="4">
        <v>94</v>
      </c>
      <c r="V16" s="4">
        <v>0</v>
      </c>
      <c r="W16" s="4">
        <v>0</v>
      </c>
      <c r="X16" s="4" t="s">
        <v>114</v>
      </c>
      <c r="Y16" s="4" t="s">
        <v>60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44888</v>
      </c>
      <c r="G17" s="6">
        <v>44889</v>
      </c>
      <c r="H17" s="4">
        <v>1</v>
      </c>
      <c r="I17" s="4">
        <v>1</v>
      </c>
      <c r="J17" s="4">
        <v>1</v>
      </c>
      <c r="K17" s="4" t="s">
        <v>30</v>
      </c>
      <c r="L17" s="4">
        <v>60</v>
      </c>
      <c r="M17" s="4">
        <v>60</v>
      </c>
      <c r="N17" s="4" t="s">
        <v>118</v>
      </c>
      <c r="O17" s="4" t="s">
        <v>84</v>
      </c>
      <c r="P17" s="4" t="s">
        <v>33</v>
      </c>
      <c r="Q17" s="4">
        <v>0</v>
      </c>
      <c r="R17" s="7">
        <v>44888</v>
      </c>
      <c r="S17" s="6">
        <v>44892</v>
      </c>
      <c r="T17" s="4" t="s">
        <v>34</v>
      </c>
      <c r="U17" s="4">
        <v>60</v>
      </c>
      <c r="V17" s="4">
        <v>0</v>
      </c>
      <c r="W17" s="4">
        <v>0</v>
      </c>
      <c r="X17" s="4" t="s">
        <v>119</v>
      </c>
      <c r="Y17" s="4" t="s">
        <v>60</v>
      </c>
    </row>
    <row r="18" s="4" customFormat="1" spans="1:25">
      <c r="A18" s="4" t="s">
        <v>115</v>
      </c>
      <c r="B18" s="4" t="s">
        <v>26</v>
      </c>
      <c r="C18" s="4" t="s">
        <v>61</v>
      </c>
      <c r="D18" s="4" t="s">
        <v>116</v>
      </c>
      <c r="E18" s="4" t="s">
        <v>117</v>
      </c>
      <c r="F18" s="6">
        <v>44888</v>
      </c>
      <c r="G18" s="6">
        <v>44889</v>
      </c>
      <c r="H18" s="4">
        <v>1</v>
      </c>
      <c r="I18" s="4">
        <v>1</v>
      </c>
      <c r="J18" s="4">
        <v>1</v>
      </c>
      <c r="K18" s="4" t="s">
        <v>30</v>
      </c>
      <c r="L18" s="4">
        <v>-60</v>
      </c>
      <c r="M18" s="4">
        <v>-60</v>
      </c>
      <c r="N18" s="4" t="s">
        <v>118</v>
      </c>
      <c r="O18" s="4" t="s">
        <v>84</v>
      </c>
      <c r="P18" s="4" t="s">
        <v>33</v>
      </c>
      <c r="Q18" s="4">
        <v>0</v>
      </c>
      <c r="R18" s="7">
        <v>44888</v>
      </c>
      <c r="S18" s="6">
        <v>44892</v>
      </c>
      <c r="T18" s="4" t="s">
        <v>34</v>
      </c>
      <c r="U18" s="4">
        <v>-60</v>
      </c>
      <c r="V18" s="4">
        <v>0</v>
      </c>
      <c r="W18" s="4">
        <v>0</v>
      </c>
      <c r="X18" s="4" t="s">
        <v>119</v>
      </c>
      <c r="Y18" s="4" t="s">
        <v>60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44888</v>
      </c>
      <c r="G19" s="6">
        <v>44889</v>
      </c>
      <c r="H19" s="4">
        <v>1</v>
      </c>
      <c r="I19" s="4">
        <v>1</v>
      </c>
      <c r="J19" s="4">
        <v>1</v>
      </c>
      <c r="K19" s="4" t="s">
        <v>30</v>
      </c>
      <c r="L19" s="4">
        <v>50</v>
      </c>
      <c r="M19" s="4">
        <v>50</v>
      </c>
      <c r="N19" s="4" t="s">
        <v>123</v>
      </c>
      <c r="O19" s="4" t="s">
        <v>84</v>
      </c>
      <c r="P19" s="4" t="s">
        <v>33</v>
      </c>
      <c r="Q19" s="4">
        <v>0</v>
      </c>
      <c r="R19" s="7">
        <v>44888</v>
      </c>
      <c r="S19" s="6">
        <v>44892</v>
      </c>
      <c r="T19" s="4" t="s">
        <v>34</v>
      </c>
      <c r="U19" s="4">
        <v>50</v>
      </c>
      <c r="V19" s="4">
        <v>0</v>
      </c>
      <c r="W19" s="4">
        <v>0</v>
      </c>
      <c r="X19" s="4" t="s">
        <v>124</v>
      </c>
      <c r="Y19" s="4" t="s">
        <v>60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44889</v>
      </c>
      <c r="G20" s="6">
        <v>44890</v>
      </c>
      <c r="H20" s="4">
        <v>1</v>
      </c>
      <c r="I20" s="4">
        <v>1</v>
      </c>
      <c r="J20" s="4">
        <v>1</v>
      </c>
      <c r="K20" s="4" t="s">
        <v>30</v>
      </c>
      <c r="L20" s="4">
        <v>17</v>
      </c>
      <c r="M20" s="4">
        <v>17</v>
      </c>
      <c r="N20" s="4" t="s">
        <v>128</v>
      </c>
      <c r="O20" s="4" t="s">
        <v>129</v>
      </c>
      <c r="P20" s="4" t="s">
        <v>33</v>
      </c>
      <c r="Q20" s="4">
        <v>0</v>
      </c>
      <c r="R20" s="7">
        <v>44806</v>
      </c>
      <c r="S20" s="6">
        <v>44893</v>
      </c>
      <c r="T20" s="4" t="s">
        <v>34</v>
      </c>
      <c r="U20" s="4">
        <v>17</v>
      </c>
      <c r="V20" s="4">
        <v>0</v>
      </c>
      <c r="W20" s="4">
        <v>0</v>
      </c>
      <c r="X20" s="4" t="s">
        <v>130</v>
      </c>
      <c r="Y20" s="4" t="s">
        <v>60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44888</v>
      </c>
      <c r="G21" s="6">
        <v>44890</v>
      </c>
      <c r="H21" s="4">
        <v>3</v>
      </c>
      <c r="I21" s="4">
        <v>2</v>
      </c>
      <c r="J21" s="4">
        <v>6</v>
      </c>
      <c r="K21" s="4" t="s">
        <v>30</v>
      </c>
      <c r="L21" s="4">
        <v>432</v>
      </c>
      <c r="M21" s="4">
        <v>432</v>
      </c>
      <c r="N21" s="4" t="s">
        <v>134</v>
      </c>
      <c r="O21" s="4" t="s">
        <v>129</v>
      </c>
      <c r="P21" s="4" t="s">
        <v>33</v>
      </c>
      <c r="Q21" s="4">
        <v>0</v>
      </c>
      <c r="R21" s="7">
        <v>44873</v>
      </c>
      <c r="S21" s="6">
        <v>44893</v>
      </c>
      <c r="T21" s="4" t="s">
        <v>34</v>
      </c>
      <c r="U21" s="4">
        <v>432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44888</v>
      </c>
      <c r="G22" s="6">
        <v>44890</v>
      </c>
      <c r="H22" s="4">
        <v>1</v>
      </c>
      <c r="I22" s="4">
        <v>2</v>
      </c>
      <c r="J22" s="4">
        <v>2</v>
      </c>
      <c r="K22" s="4" t="s">
        <v>30</v>
      </c>
      <c r="L22" s="4">
        <v>300</v>
      </c>
      <c r="M22" s="4">
        <v>300</v>
      </c>
      <c r="N22" s="4" t="s">
        <v>140</v>
      </c>
      <c r="O22" s="4" t="s">
        <v>129</v>
      </c>
      <c r="P22" s="4" t="s">
        <v>33</v>
      </c>
      <c r="Q22" s="4">
        <v>0</v>
      </c>
      <c r="R22" s="7">
        <v>44882</v>
      </c>
      <c r="S22" s="6">
        <v>44893</v>
      </c>
      <c r="T22" s="4" t="s">
        <v>34</v>
      </c>
      <c r="U22" s="4">
        <v>300</v>
      </c>
      <c r="V22" s="4">
        <v>0</v>
      </c>
      <c r="W22" s="4">
        <v>0</v>
      </c>
      <c r="X22" s="4" t="s">
        <v>141</v>
      </c>
      <c r="Y22" s="4" t="s">
        <v>142</v>
      </c>
    </row>
    <row r="23" s="4" customFormat="1" spans="1:25">
      <c r="A23" s="4" t="s">
        <v>143</v>
      </c>
      <c r="B23" s="4" t="s">
        <v>26</v>
      </c>
      <c r="C23" s="4" t="s">
        <v>27</v>
      </c>
      <c r="D23" s="4" t="s">
        <v>144</v>
      </c>
      <c r="E23" s="4" t="s">
        <v>101</v>
      </c>
      <c r="F23" s="6">
        <v>44888</v>
      </c>
      <c r="G23" s="6">
        <v>44890</v>
      </c>
      <c r="H23" s="4">
        <v>1</v>
      </c>
      <c r="I23" s="4">
        <v>2</v>
      </c>
      <c r="J23" s="4">
        <v>2</v>
      </c>
      <c r="K23" s="4" t="s">
        <v>30</v>
      </c>
      <c r="L23" s="4">
        <v>92</v>
      </c>
      <c r="M23" s="4">
        <v>92</v>
      </c>
      <c r="N23" s="4" t="s">
        <v>145</v>
      </c>
      <c r="O23" s="4" t="s">
        <v>129</v>
      </c>
      <c r="P23" s="4" t="s">
        <v>33</v>
      </c>
      <c r="Q23" s="4">
        <v>0</v>
      </c>
      <c r="R23" s="7">
        <v>44886</v>
      </c>
      <c r="S23" s="6">
        <v>44893</v>
      </c>
      <c r="T23" s="4" t="s">
        <v>34</v>
      </c>
      <c r="U23" s="4">
        <v>92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100</v>
      </c>
      <c r="E24" s="4" t="s">
        <v>101</v>
      </c>
      <c r="F24" s="6">
        <v>44889</v>
      </c>
      <c r="G24" s="6">
        <v>44890</v>
      </c>
      <c r="H24" s="4">
        <v>1</v>
      </c>
      <c r="I24" s="4">
        <v>1</v>
      </c>
      <c r="J24" s="4">
        <v>1</v>
      </c>
      <c r="K24" s="4" t="s">
        <v>30</v>
      </c>
      <c r="L24" s="4">
        <v>45</v>
      </c>
      <c r="M24" s="4">
        <v>45</v>
      </c>
      <c r="N24" s="4" t="s">
        <v>149</v>
      </c>
      <c r="O24" s="4" t="s">
        <v>129</v>
      </c>
      <c r="P24" s="4" t="s">
        <v>33</v>
      </c>
      <c r="Q24" s="4">
        <v>0</v>
      </c>
      <c r="R24" s="7">
        <v>44888</v>
      </c>
      <c r="S24" s="6">
        <v>44893</v>
      </c>
      <c r="T24" s="4" t="s">
        <v>34</v>
      </c>
      <c r="U24" s="4">
        <v>45</v>
      </c>
      <c r="V24" s="4">
        <v>0</v>
      </c>
      <c r="W24" s="4">
        <v>0</v>
      </c>
      <c r="X24" s="4" t="s">
        <v>150</v>
      </c>
      <c r="Y24" s="4" t="s">
        <v>151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1"/>
  <sheetViews>
    <sheetView tabSelected="1" workbookViewId="0">
      <selection activeCell="C32" sqref="C32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7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E1" s="4"/>
      <c r="F1" s="4"/>
      <c r="G1" s="4"/>
      <c r="H1" s="4" t="s">
        <v>152</v>
      </c>
    </row>
    <row r="2" s="4" customFormat="1" spans="1:10">
      <c r="A2" s="5">
        <v>21247058070</v>
      </c>
      <c r="B2" s="6">
        <v>44887</v>
      </c>
      <c r="C2" s="6">
        <v>44888</v>
      </c>
      <c r="D2" s="4">
        <v>149</v>
      </c>
      <c r="E2" s="4" t="str">
        <f>VLOOKUP(A2,HOP!A:L,12,0)</f>
        <v>149.00</v>
      </c>
      <c r="F2" s="4" t="str">
        <f>VLOOKUP(A2,HOP!A:C,3,0)</f>
        <v>2717742</v>
      </c>
      <c r="G2" s="4">
        <f>D2-E2</f>
        <v>0</v>
      </c>
      <c r="H2" s="4" t="str">
        <f>$H$1&amp;F2</f>
        <v>，2717742</v>
      </c>
      <c r="I2" s="7" t="str">
        <f>VLOOKUP(A2,HOP!A:U,21,0)</f>
        <v>直连</v>
      </c>
      <c r="J2" s="6"/>
    </row>
    <row r="3" s="4" customFormat="1" spans="1:10">
      <c r="A3" s="5">
        <v>21696520630</v>
      </c>
      <c r="B3" s="6">
        <v>44885</v>
      </c>
      <c r="C3" s="6">
        <v>44888</v>
      </c>
      <c r="D3" s="4">
        <v>291</v>
      </c>
      <c r="E3" s="4" t="str">
        <f>VLOOKUP(A3,HOP!A:L,12,0)</f>
        <v>291.00</v>
      </c>
      <c r="F3" s="4" t="str">
        <f>VLOOKUP(A3,HOP!A:C,3,0)</f>
        <v>2772437</v>
      </c>
      <c r="G3" s="4">
        <f t="shared" ref="G3:G22" si="0">D3-E3</f>
        <v>0</v>
      </c>
      <c r="H3" s="4" t="str">
        <f t="shared" ref="H3:H22" si="1">$H$1&amp;F3</f>
        <v>，2772437</v>
      </c>
      <c r="I3" s="7" t="str">
        <f>VLOOKUP(A3,HOP!A:U,21,0)</f>
        <v>直采</v>
      </c>
      <c r="J3" s="6"/>
    </row>
    <row r="4" s="4" customFormat="1" spans="1:10">
      <c r="A4" s="5">
        <v>21762808219</v>
      </c>
      <c r="B4" s="6">
        <v>44886</v>
      </c>
      <c r="C4" s="6">
        <v>44888</v>
      </c>
      <c r="D4" s="4">
        <v>282</v>
      </c>
      <c r="E4" s="4" t="str">
        <f>VLOOKUP(A4,HOP!A:L,12,0)</f>
        <v>282.00</v>
      </c>
      <c r="F4" s="4" t="str">
        <f>VLOOKUP(A4,HOP!A:C,3,0)</f>
        <v>2787473</v>
      </c>
      <c r="G4" s="4">
        <f t="shared" si="0"/>
        <v>0</v>
      </c>
      <c r="H4" s="4" t="str">
        <f t="shared" si="1"/>
        <v>，2787473</v>
      </c>
      <c r="I4" s="7" t="str">
        <f>VLOOKUP(A4,HOP!A:U,21,0)</f>
        <v>直连</v>
      </c>
      <c r="J4" s="6"/>
    </row>
    <row r="5" s="4" customFormat="1" spans="1:10">
      <c r="A5" s="5">
        <v>21812833129</v>
      </c>
      <c r="B5" s="6">
        <v>44886</v>
      </c>
      <c r="C5" s="6">
        <v>44888</v>
      </c>
      <c r="D5" s="4">
        <v>327</v>
      </c>
      <c r="E5" s="4" t="str">
        <f>VLOOKUP(A5,HOP!A:L,12,0)</f>
        <v>327.00</v>
      </c>
      <c r="F5" s="4" t="str">
        <f>VLOOKUP(A5,HOP!A:C,3,0)</f>
        <v>2803968</v>
      </c>
      <c r="G5" s="4">
        <f t="shared" si="0"/>
        <v>0</v>
      </c>
      <c r="H5" s="4" t="str">
        <f t="shared" si="1"/>
        <v>，2803968</v>
      </c>
      <c r="I5" s="7" t="str">
        <f>VLOOKUP(A5,HOP!A:U,21,0)</f>
        <v>直采</v>
      </c>
      <c r="J5" s="6"/>
    </row>
    <row r="6" s="4" customFormat="1" hidden="1" spans="1:10">
      <c r="A6" s="5">
        <v>21821447202</v>
      </c>
      <c r="B6" s="6">
        <v>44885</v>
      </c>
      <c r="C6" s="6">
        <v>44888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7" t="e">
        <f>VLOOKUP(A6,HOP!A:U,21,0)</f>
        <v>#N/A</v>
      </c>
      <c r="J6" s="6"/>
    </row>
    <row r="7" s="4" customFormat="1" spans="1:10">
      <c r="A7" s="5">
        <v>21823923517</v>
      </c>
      <c r="B7" s="6">
        <v>44885</v>
      </c>
      <c r="C7" s="6">
        <v>44888</v>
      </c>
      <c r="D7" s="4">
        <v>171</v>
      </c>
      <c r="E7" s="4" t="str">
        <f>VLOOKUP(A7,HOP!A:L,12,0)</f>
        <v>171.00</v>
      </c>
      <c r="F7" s="4" t="str">
        <f>VLOOKUP(A7,HOP!A:C,3,0)</f>
        <v>2808057</v>
      </c>
      <c r="G7" s="4">
        <f t="shared" si="0"/>
        <v>0</v>
      </c>
      <c r="H7" s="4" t="str">
        <f t="shared" si="1"/>
        <v>，2808057</v>
      </c>
      <c r="I7" s="7" t="str">
        <f>VLOOKUP(A7,HOP!A:U,21,0)</f>
        <v>直采</v>
      </c>
      <c r="J7" s="6"/>
    </row>
    <row r="8" s="4" customFormat="1" spans="1:10">
      <c r="A8" s="5">
        <v>21829450472</v>
      </c>
      <c r="B8" s="6">
        <v>44887</v>
      </c>
      <c r="C8" s="6">
        <v>44888</v>
      </c>
      <c r="D8" s="4">
        <v>154</v>
      </c>
      <c r="E8" s="4" t="str">
        <f>VLOOKUP(A8,HOP!A:L,12,0)</f>
        <v>154.00</v>
      </c>
      <c r="F8" s="4" t="str">
        <f>VLOOKUP(A8,HOP!A:C,3,0)</f>
        <v>2815172</v>
      </c>
      <c r="G8" s="4">
        <f t="shared" si="0"/>
        <v>0</v>
      </c>
      <c r="H8" s="4" t="str">
        <f t="shared" si="1"/>
        <v>，2815172</v>
      </c>
      <c r="I8" s="7" t="str">
        <f>VLOOKUP(A8,HOP!A:U,21,0)</f>
        <v>直采</v>
      </c>
      <c r="J8" s="6"/>
    </row>
    <row r="9" s="4" customFormat="1" spans="1:10">
      <c r="A9" s="5">
        <v>18795400773</v>
      </c>
      <c r="B9" s="6">
        <v>44792</v>
      </c>
      <c r="C9" s="6">
        <v>44794</v>
      </c>
      <c r="D9" s="4">
        <v>-62</v>
      </c>
      <c r="E9" s="4" t="e">
        <f>VLOOKUP(A9,HOP!A:L,12,0)</f>
        <v>#N/A</v>
      </c>
      <c r="F9" s="4">
        <v>2659310</v>
      </c>
      <c r="G9" s="4" t="e">
        <f t="shared" si="0"/>
        <v>#N/A</v>
      </c>
      <c r="H9" s="4" t="str">
        <f t="shared" si="1"/>
        <v>，2659310</v>
      </c>
      <c r="I9" s="7" t="e">
        <f>VLOOKUP(A9,HOP!A:U,21,0)</f>
        <v>#N/A</v>
      </c>
      <c r="J9" s="6" t="s">
        <v>153</v>
      </c>
    </row>
    <row r="10" s="4" customFormat="1" spans="1:10">
      <c r="A10" s="5">
        <v>21623873020</v>
      </c>
      <c r="B10" s="6">
        <v>44888</v>
      </c>
      <c r="C10" s="6">
        <v>44889</v>
      </c>
      <c r="D10" s="4">
        <v>62</v>
      </c>
      <c r="E10" s="4" t="str">
        <f>VLOOKUP(A10,HOP!A:L,12,0)</f>
        <v>62.00</v>
      </c>
      <c r="F10" s="4" t="str">
        <f>VLOOKUP(A10,HOP!A:C,3,0)</f>
        <v>2767089</v>
      </c>
      <c r="G10" s="4">
        <f t="shared" si="0"/>
        <v>0</v>
      </c>
      <c r="H10" s="4" t="str">
        <f t="shared" si="1"/>
        <v>，2767089</v>
      </c>
      <c r="I10" s="7" t="str">
        <f>VLOOKUP(A10,HOP!A:U,21,0)</f>
        <v>直采</v>
      </c>
      <c r="J10" s="6"/>
    </row>
    <row r="11" s="4" customFormat="1" spans="1:10">
      <c r="A11" s="5">
        <v>21718261128</v>
      </c>
      <c r="B11" s="6">
        <v>44888</v>
      </c>
      <c r="C11" s="6">
        <v>44889</v>
      </c>
      <c r="D11" s="4">
        <v>87</v>
      </c>
      <c r="E11" s="4" t="str">
        <f>VLOOKUP(A11,HOP!A:L,12,0)</f>
        <v>87.00</v>
      </c>
      <c r="F11" s="4" t="str">
        <f>VLOOKUP(A11,HOP!A:C,3,0)</f>
        <v>2777492</v>
      </c>
      <c r="G11" s="4">
        <f t="shared" si="0"/>
        <v>0</v>
      </c>
      <c r="H11" s="4" t="str">
        <f t="shared" si="1"/>
        <v>，2777492</v>
      </c>
      <c r="I11" s="7" t="str">
        <f>VLOOKUP(A11,HOP!A:U,21,0)</f>
        <v>直采</v>
      </c>
      <c r="J11" s="6"/>
    </row>
    <row r="12" s="4" customFormat="1" spans="1:10">
      <c r="A12" s="5">
        <v>21814691819</v>
      </c>
      <c r="B12" s="6">
        <v>44883</v>
      </c>
      <c r="C12" s="6">
        <v>44889</v>
      </c>
      <c r="D12" s="4">
        <v>648</v>
      </c>
      <c r="E12" s="4" t="str">
        <f>VLOOKUP(A12,HOP!A:L,12,0)</f>
        <v>648.00</v>
      </c>
      <c r="F12" s="4" t="str">
        <f>VLOOKUP(A12,HOP!A:C,3,0)</f>
        <v>2804326</v>
      </c>
      <c r="G12" s="4">
        <f t="shared" si="0"/>
        <v>0</v>
      </c>
      <c r="H12" s="4" t="str">
        <f t="shared" si="1"/>
        <v>，2804326</v>
      </c>
      <c r="I12" s="7" t="str">
        <f>VLOOKUP(A12,HOP!A:U,21,0)</f>
        <v>直采</v>
      </c>
      <c r="J12" s="6"/>
    </row>
    <row r="13" s="4" customFormat="1" spans="1:10">
      <c r="A13" s="5">
        <v>21830786221</v>
      </c>
      <c r="B13" s="6">
        <v>44888</v>
      </c>
      <c r="C13" s="6">
        <v>44889</v>
      </c>
      <c r="D13" s="4">
        <v>45</v>
      </c>
      <c r="E13" s="4" t="str">
        <f>VLOOKUP(A13,HOP!A:L,12,0)</f>
        <v>45.00</v>
      </c>
      <c r="F13" s="4" t="str">
        <f>VLOOKUP(A13,HOP!A:C,3,0)</f>
        <v>2817051</v>
      </c>
      <c r="G13" s="4">
        <f t="shared" si="0"/>
        <v>0</v>
      </c>
      <c r="H13" s="4" t="str">
        <f t="shared" si="1"/>
        <v>，2817051</v>
      </c>
      <c r="I13" s="7" t="str">
        <f>VLOOKUP(A13,HOP!A:U,21,0)</f>
        <v>直采</v>
      </c>
      <c r="J13" s="6"/>
    </row>
    <row r="14" s="4" customFormat="1" spans="1:10">
      <c r="A14" s="5">
        <v>21831218287</v>
      </c>
      <c r="B14" s="6">
        <v>44888</v>
      </c>
      <c r="C14" s="6">
        <v>44889</v>
      </c>
      <c r="D14" s="4">
        <v>33</v>
      </c>
      <c r="E14" s="4" t="str">
        <f>VLOOKUP(A14,HOP!A:L,12,0)</f>
        <v>33.00</v>
      </c>
      <c r="F14" s="4" t="str">
        <f>VLOOKUP(A14,HOP!A:C,3,0)</f>
        <v>2817631</v>
      </c>
      <c r="G14" s="4">
        <f t="shared" si="0"/>
        <v>0</v>
      </c>
      <c r="H14" s="4" t="str">
        <f t="shared" si="1"/>
        <v>，2817631</v>
      </c>
      <c r="I14" s="7" t="str">
        <f>VLOOKUP(A14,HOP!A:U,21,0)</f>
        <v>直采</v>
      </c>
      <c r="J14" s="6"/>
    </row>
    <row r="15" s="4" customFormat="1" spans="1:10">
      <c r="A15" s="5">
        <v>21831224967</v>
      </c>
      <c r="B15" s="6">
        <v>44888</v>
      </c>
      <c r="C15" s="6">
        <v>44889</v>
      </c>
      <c r="D15" s="4">
        <v>94</v>
      </c>
      <c r="E15" s="4" t="str">
        <f>VLOOKUP(A15,HOP!A:L,12,0)</f>
        <v>94.00</v>
      </c>
      <c r="F15" s="4" t="str">
        <f>VLOOKUP(A15,HOP!A:C,3,0)</f>
        <v>2817634</v>
      </c>
      <c r="G15" s="4">
        <f t="shared" si="0"/>
        <v>0</v>
      </c>
      <c r="H15" s="4" t="str">
        <f t="shared" si="1"/>
        <v>，2817634</v>
      </c>
      <c r="I15" s="7" t="str">
        <f>VLOOKUP(A15,HOP!A:U,21,0)</f>
        <v>直连</v>
      </c>
      <c r="J15" s="6"/>
    </row>
    <row r="16" s="4" customFormat="1" hidden="1" spans="1:10">
      <c r="A16" s="5">
        <v>21831643427</v>
      </c>
      <c r="B16" s="6">
        <v>44888</v>
      </c>
      <c r="C16" s="6">
        <v>44889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7" t="e">
        <f>VLOOKUP(A16,HOP!A:U,21,0)</f>
        <v>#N/A</v>
      </c>
      <c r="J16" s="6"/>
    </row>
    <row r="17" s="4" customFormat="1" spans="1:10">
      <c r="A17" s="5">
        <v>21832255356</v>
      </c>
      <c r="B17" s="6">
        <v>44888</v>
      </c>
      <c r="C17" s="6">
        <v>44889</v>
      </c>
      <c r="D17" s="4">
        <v>50</v>
      </c>
      <c r="E17" s="4" t="str">
        <f>VLOOKUP(A17,HOP!A:L,12,0)</f>
        <v>50.00</v>
      </c>
      <c r="F17" s="4" t="str">
        <f>VLOOKUP(A17,HOP!A:C,3,0)</f>
        <v>2819009</v>
      </c>
      <c r="G17" s="4">
        <f t="shared" si="0"/>
        <v>0</v>
      </c>
      <c r="H17" s="4" t="str">
        <f t="shared" si="1"/>
        <v>，2819009</v>
      </c>
      <c r="I17" s="7" t="str">
        <f>VLOOKUP(A17,HOP!A:U,21,0)</f>
        <v>直连</v>
      </c>
      <c r="J17" s="6"/>
    </row>
    <row r="18" s="4" customFormat="1" spans="1:10">
      <c r="A18" s="5">
        <v>18916652800</v>
      </c>
      <c r="B18" s="6">
        <v>44889</v>
      </c>
      <c r="C18" s="6">
        <v>44890</v>
      </c>
      <c r="D18" s="4">
        <v>17</v>
      </c>
      <c r="E18" s="4" t="str">
        <f>VLOOKUP(A18,HOP!A:L,12,0)</f>
        <v>17.00</v>
      </c>
      <c r="F18" s="4" t="str">
        <f>VLOOKUP(A18,HOP!A:C,3,0)</f>
        <v>2677132</v>
      </c>
      <c r="G18" s="4">
        <f t="shared" si="0"/>
        <v>0</v>
      </c>
      <c r="H18" s="4" t="str">
        <f t="shared" si="1"/>
        <v>，2677132</v>
      </c>
      <c r="I18" s="7" t="str">
        <f>VLOOKUP(A18,HOP!A:U,21,0)</f>
        <v>直连</v>
      </c>
      <c r="J18" s="6"/>
    </row>
    <row r="19" s="4" customFormat="1" spans="1:10">
      <c r="A19" s="5">
        <v>21743161178</v>
      </c>
      <c r="B19" s="6">
        <v>44888</v>
      </c>
      <c r="C19" s="6">
        <v>44890</v>
      </c>
      <c r="D19" s="4">
        <v>432</v>
      </c>
      <c r="E19" s="4" t="str">
        <f>VLOOKUP(A19,HOP!A:L,12,0)</f>
        <v>432.00</v>
      </c>
      <c r="F19" s="4" t="str">
        <f>VLOOKUP(A19,HOP!A:C,3,0)</f>
        <v>2782779</v>
      </c>
      <c r="G19" s="4">
        <f t="shared" si="0"/>
        <v>0</v>
      </c>
      <c r="H19" s="4" t="str">
        <f t="shared" si="1"/>
        <v>，2782779</v>
      </c>
      <c r="I19" s="7" t="str">
        <f>VLOOKUP(A19,HOP!A:U,21,0)</f>
        <v>直采</v>
      </c>
      <c r="J19" s="6"/>
    </row>
    <row r="20" s="4" customFormat="1" spans="1:10">
      <c r="A20" s="5">
        <v>21817789647</v>
      </c>
      <c r="B20" s="6">
        <v>44888</v>
      </c>
      <c r="C20" s="6">
        <v>44890</v>
      </c>
      <c r="D20" s="4">
        <v>300</v>
      </c>
      <c r="E20" s="4" t="str">
        <f>VLOOKUP(A20,HOP!A:L,12,0)</f>
        <v>300.00</v>
      </c>
      <c r="F20" s="4" t="str">
        <f>VLOOKUP(A20,HOP!A:C,3,0)</f>
        <v>2805211</v>
      </c>
      <c r="G20" s="4">
        <f t="shared" si="0"/>
        <v>0</v>
      </c>
      <c r="H20" s="4" t="str">
        <f t="shared" si="1"/>
        <v>，2805211</v>
      </c>
      <c r="I20" s="7" t="str">
        <f>VLOOKUP(A20,HOP!A:U,21,0)</f>
        <v>直连</v>
      </c>
      <c r="J20" s="6"/>
    </row>
    <row r="21" s="4" customFormat="1" spans="1:10">
      <c r="A21" s="5">
        <v>21828846593</v>
      </c>
      <c r="B21" s="6">
        <v>44888</v>
      </c>
      <c r="C21" s="6">
        <v>44890</v>
      </c>
      <c r="D21" s="4">
        <v>92</v>
      </c>
      <c r="E21" s="4" t="str">
        <f>VLOOKUP(A21,HOP!A:L,12,0)</f>
        <v>92.00</v>
      </c>
      <c r="F21" s="4" t="str">
        <f>VLOOKUP(A21,HOP!A:C,3,0)</f>
        <v>2814445</v>
      </c>
      <c r="G21" s="4">
        <f t="shared" si="0"/>
        <v>0</v>
      </c>
      <c r="H21" s="4" t="str">
        <f t="shared" si="1"/>
        <v>，2814445</v>
      </c>
      <c r="I21" s="7" t="str">
        <f>VLOOKUP(A21,HOP!A:U,21,0)</f>
        <v>直采</v>
      </c>
      <c r="J21" s="6"/>
    </row>
    <row r="22" s="4" customFormat="1" spans="1:10">
      <c r="A22" s="5">
        <v>21830936497</v>
      </c>
      <c r="B22" s="6">
        <v>44889</v>
      </c>
      <c r="C22" s="6">
        <v>44890</v>
      </c>
      <c r="D22" s="4">
        <v>45</v>
      </c>
      <c r="E22" s="4" t="str">
        <f>VLOOKUP(A22,HOP!A:L,12,0)</f>
        <v>45.00</v>
      </c>
      <c r="F22" s="4" t="str">
        <f>VLOOKUP(A22,HOP!A:C,3,0)</f>
        <v>2817348</v>
      </c>
      <c r="G22" s="4">
        <f t="shared" si="0"/>
        <v>0</v>
      </c>
      <c r="H22" s="4" t="str">
        <f t="shared" si="1"/>
        <v>，2817348</v>
      </c>
      <c r="I22" s="7" t="str">
        <f>VLOOKUP(A22,HOP!A:U,21,0)</f>
        <v>直采</v>
      </c>
      <c r="J22" s="6"/>
    </row>
    <row r="24" spans="4:4">
      <c r="D24" s="4">
        <f>SUM(D2:D23)</f>
        <v>3217</v>
      </c>
    </row>
    <row r="28" spans="1:4">
      <c r="A28" s="4" t="s">
        <v>154</v>
      </c>
      <c r="C28" s="4">
        <v>2325</v>
      </c>
      <c r="D28" s="4">
        <v>18167.48</v>
      </c>
    </row>
    <row r="29" spans="1:4">
      <c r="A29" s="4" t="s">
        <v>155</v>
      </c>
      <c r="C29" s="4">
        <v>892</v>
      </c>
      <c r="D29" s="4">
        <v>6970.06</v>
      </c>
    </row>
    <row r="30" spans="1:4">
      <c r="A30" s="4" t="s">
        <v>156</v>
      </c>
      <c r="C30" s="4">
        <f>SUBTOTAL(9,C28:C29)</f>
        <v>3217</v>
      </c>
      <c r="D30" s="4">
        <f>SUBTOTAL(9,D28:D29)</f>
        <v>25137.54</v>
      </c>
    </row>
    <row r="31" spans="1:1">
      <c r="A31" s="4" t="s">
        <v>157</v>
      </c>
    </row>
  </sheetData>
  <autoFilter ref="A1:X22">
    <filterColumn colId="3">
      <filters>
        <filter val="50"/>
        <filter val="291"/>
        <filter val="92"/>
        <filter val="94"/>
        <filter val="154"/>
        <filter val="17"/>
        <filter val="62"/>
        <filter val="-62"/>
        <filter val="327"/>
        <filter val="171"/>
        <filter val="432"/>
        <filter val="33"/>
        <filter val="300"/>
        <filter val="282"/>
        <filter val="45"/>
        <filter val="87"/>
        <filter val="648"/>
        <filter val="149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158</v>
      </c>
      <c r="B1" s="2" t="s">
        <v>159</v>
      </c>
      <c r="C1" s="2" t="s">
        <v>160</v>
      </c>
      <c r="D1" s="2" t="s">
        <v>161</v>
      </c>
      <c r="E1" s="2" t="s">
        <v>13</v>
      </c>
      <c r="F1" s="2" t="s">
        <v>5</v>
      </c>
      <c r="G1" s="2" t="s">
        <v>6</v>
      </c>
      <c r="H1" s="2" t="s">
        <v>162</v>
      </c>
      <c r="I1" s="2" t="s">
        <v>163</v>
      </c>
      <c r="J1" s="2" t="s">
        <v>164</v>
      </c>
      <c r="K1" s="2" t="s">
        <v>165</v>
      </c>
      <c r="L1" s="2" t="s">
        <v>166</v>
      </c>
      <c r="M1" s="2" t="s">
        <v>167</v>
      </c>
      <c r="N1" s="2" t="s">
        <v>168</v>
      </c>
      <c r="O1" s="2" t="s">
        <v>169</v>
      </c>
      <c r="P1" s="2" t="s">
        <v>170</v>
      </c>
      <c r="Q1" s="2" t="s">
        <v>171</v>
      </c>
      <c r="R1" s="2" t="s">
        <v>172</v>
      </c>
      <c r="S1" s="2" t="s">
        <v>173</v>
      </c>
      <c r="T1" s="2" t="s">
        <v>174</v>
      </c>
      <c r="U1" s="2" t="s">
        <v>175</v>
      </c>
      <c r="V1" s="2" t="s">
        <v>176</v>
      </c>
    </row>
    <row r="2" s="1" customFormat="1" spans="1:22">
      <c r="A2" s="3">
        <v>21832255356</v>
      </c>
      <c r="B2" s="1" t="s">
        <v>177</v>
      </c>
      <c r="C2" s="1" t="s">
        <v>178</v>
      </c>
      <c r="D2" s="1" t="s">
        <v>179</v>
      </c>
      <c r="E2" s="1" t="s">
        <v>180</v>
      </c>
      <c r="F2" s="1" t="s">
        <v>177</v>
      </c>
      <c r="G2" s="1" t="s">
        <v>181</v>
      </c>
      <c r="H2" s="1" t="s">
        <v>182</v>
      </c>
      <c r="I2" s="1" t="s">
        <v>183</v>
      </c>
      <c r="J2" s="1" t="s">
        <v>30</v>
      </c>
      <c r="K2" s="1" t="s">
        <v>184</v>
      </c>
      <c r="L2" s="1" t="s">
        <v>184</v>
      </c>
      <c r="M2" s="1" t="s">
        <v>185</v>
      </c>
      <c r="N2" s="1" t="s">
        <v>185</v>
      </c>
      <c r="O2" s="1" t="s">
        <v>186</v>
      </c>
      <c r="P2" s="1" t="s">
        <v>187</v>
      </c>
      <c r="Q2" s="1" t="s">
        <v>188</v>
      </c>
      <c r="R2" s="1" t="s">
        <v>189</v>
      </c>
      <c r="S2" s="1" t="s">
        <v>190</v>
      </c>
      <c r="T2" s="1" t="s">
        <v>191</v>
      </c>
      <c r="U2" s="1" t="s">
        <v>192</v>
      </c>
      <c r="V2" s="1" t="s">
        <v>193</v>
      </c>
    </row>
    <row r="3" s="1" customFormat="1" spans="1:22">
      <c r="A3" s="3">
        <v>21831224967</v>
      </c>
      <c r="B3" s="1" t="s">
        <v>177</v>
      </c>
      <c r="C3" s="1" t="s">
        <v>194</v>
      </c>
      <c r="D3" s="1" t="s">
        <v>195</v>
      </c>
      <c r="E3" s="1" t="s">
        <v>196</v>
      </c>
      <c r="F3" s="1" t="s">
        <v>177</v>
      </c>
      <c r="G3" s="1" t="s">
        <v>181</v>
      </c>
      <c r="H3" s="1" t="s">
        <v>182</v>
      </c>
      <c r="I3" s="1" t="s">
        <v>197</v>
      </c>
      <c r="J3" s="1" t="s">
        <v>30</v>
      </c>
      <c r="K3" s="1" t="s">
        <v>198</v>
      </c>
      <c r="L3" s="1" t="s">
        <v>198</v>
      </c>
      <c r="M3" s="1" t="s">
        <v>185</v>
      </c>
      <c r="N3" s="1" t="s">
        <v>185</v>
      </c>
      <c r="O3" s="1" t="s">
        <v>186</v>
      </c>
      <c r="P3" s="1" t="s">
        <v>187</v>
      </c>
      <c r="Q3" s="1" t="s">
        <v>188</v>
      </c>
      <c r="R3" s="1" t="s">
        <v>199</v>
      </c>
      <c r="S3" s="1" t="s">
        <v>190</v>
      </c>
      <c r="T3" s="1" t="s">
        <v>191</v>
      </c>
      <c r="U3" s="1" t="s">
        <v>192</v>
      </c>
      <c r="V3" s="1" t="s">
        <v>200</v>
      </c>
    </row>
    <row r="4" s="1" customFormat="1" spans="1:22">
      <c r="A4" s="3">
        <v>21831218287</v>
      </c>
      <c r="B4" s="1" t="s">
        <v>177</v>
      </c>
      <c r="C4" s="1" t="s">
        <v>201</v>
      </c>
      <c r="D4" s="1" t="s">
        <v>202</v>
      </c>
      <c r="E4" s="1" t="s">
        <v>203</v>
      </c>
      <c r="F4" s="1" t="s">
        <v>177</v>
      </c>
      <c r="G4" s="1" t="s">
        <v>181</v>
      </c>
      <c r="H4" s="1" t="s">
        <v>182</v>
      </c>
      <c r="I4" s="1" t="s">
        <v>204</v>
      </c>
      <c r="J4" s="1" t="s">
        <v>30</v>
      </c>
      <c r="K4" s="1" t="s">
        <v>205</v>
      </c>
      <c r="L4" s="1" t="s">
        <v>205</v>
      </c>
      <c r="M4" s="1" t="s">
        <v>185</v>
      </c>
      <c r="N4" s="1" t="s">
        <v>185</v>
      </c>
      <c r="O4" s="1" t="s">
        <v>186</v>
      </c>
      <c r="P4" s="1" t="s">
        <v>187</v>
      </c>
      <c r="Q4" s="1" t="s">
        <v>188</v>
      </c>
      <c r="R4" s="1" t="s">
        <v>206</v>
      </c>
      <c r="S4" s="1" t="s">
        <v>190</v>
      </c>
      <c r="T4" s="1" t="s">
        <v>191</v>
      </c>
      <c r="U4" s="1" t="s">
        <v>207</v>
      </c>
      <c r="V4" s="1" t="s">
        <v>208</v>
      </c>
    </row>
    <row r="5" s="1" customFormat="1" spans="1:22">
      <c r="A5" s="3">
        <v>21830936497</v>
      </c>
      <c r="B5" s="1" t="s">
        <v>177</v>
      </c>
      <c r="C5" s="1" t="s">
        <v>209</v>
      </c>
      <c r="D5" s="1" t="s">
        <v>210</v>
      </c>
      <c r="E5" s="1" t="s">
        <v>211</v>
      </c>
      <c r="F5" s="1" t="s">
        <v>181</v>
      </c>
      <c r="G5" s="1" t="s">
        <v>212</v>
      </c>
      <c r="H5" s="1" t="s">
        <v>182</v>
      </c>
      <c r="I5" s="1" t="s">
        <v>213</v>
      </c>
      <c r="J5" s="1" t="s">
        <v>30</v>
      </c>
      <c r="K5" s="1" t="s">
        <v>214</v>
      </c>
      <c r="L5" s="1" t="s">
        <v>214</v>
      </c>
      <c r="M5" s="1" t="s">
        <v>185</v>
      </c>
      <c r="N5" s="1" t="s">
        <v>185</v>
      </c>
      <c r="O5" s="1" t="s">
        <v>186</v>
      </c>
      <c r="P5" s="1" t="s">
        <v>187</v>
      </c>
      <c r="Q5" s="1" t="s">
        <v>188</v>
      </c>
      <c r="R5" s="1" t="s">
        <v>215</v>
      </c>
      <c r="S5" s="1" t="s">
        <v>190</v>
      </c>
      <c r="T5" s="1" t="s">
        <v>191</v>
      </c>
      <c r="U5" s="1" t="s">
        <v>207</v>
      </c>
      <c r="V5" s="1" t="s">
        <v>208</v>
      </c>
    </row>
    <row r="6" s="1" customFormat="1" spans="1:22">
      <c r="A6" s="3">
        <v>21830786221</v>
      </c>
      <c r="B6" s="1" t="s">
        <v>177</v>
      </c>
      <c r="C6" s="1" t="s">
        <v>216</v>
      </c>
      <c r="D6" s="1" t="s">
        <v>210</v>
      </c>
      <c r="E6" s="1" t="s">
        <v>217</v>
      </c>
      <c r="F6" s="1" t="s">
        <v>177</v>
      </c>
      <c r="G6" s="1" t="s">
        <v>181</v>
      </c>
      <c r="H6" s="1" t="s">
        <v>182</v>
      </c>
      <c r="I6" s="1" t="s">
        <v>218</v>
      </c>
      <c r="J6" s="1" t="s">
        <v>30</v>
      </c>
      <c r="K6" s="1" t="s">
        <v>214</v>
      </c>
      <c r="L6" s="1" t="s">
        <v>214</v>
      </c>
      <c r="M6" s="1" t="s">
        <v>185</v>
      </c>
      <c r="N6" s="1" t="s">
        <v>185</v>
      </c>
      <c r="O6" s="1" t="s">
        <v>186</v>
      </c>
      <c r="P6" s="1" t="s">
        <v>187</v>
      </c>
      <c r="Q6" s="1" t="s">
        <v>188</v>
      </c>
      <c r="R6" s="1" t="s">
        <v>219</v>
      </c>
      <c r="S6" s="1" t="s">
        <v>190</v>
      </c>
      <c r="T6" s="1" t="s">
        <v>191</v>
      </c>
      <c r="U6" s="1" t="s">
        <v>207</v>
      </c>
      <c r="V6" s="1" t="s">
        <v>208</v>
      </c>
    </row>
    <row r="7" s="1" customFormat="1" spans="1:22">
      <c r="A7" s="3">
        <v>21829450472</v>
      </c>
      <c r="B7" s="1" t="s">
        <v>220</v>
      </c>
      <c r="C7" s="1" t="s">
        <v>221</v>
      </c>
      <c r="D7" s="1" t="s">
        <v>222</v>
      </c>
      <c r="E7" s="1" t="s">
        <v>223</v>
      </c>
      <c r="F7" s="1" t="s">
        <v>220</v>
      </c>
      <c r="G7" s="1" t="s">
        <v>177</v>
      </c>
      <c r="H7" s="1" t="s">
        <v>182</v>
      </c>
      <c r="I7" s="1" t="s">
        <v>224</v>
      </c>
      <c r="J7" s="1" t="s">
        <v>30</v>
      </c>
      <c r="K7" s="1" t="s">
        <v>225</v>
      </c>
      <c r="L7" s="1" t="s">
        <v>225</v>
      </c>
      <c r="M7" s="1" t="s">
        <v>185</v>
      </c>
      <c r="N7" s="1" t="s">
        <v>185</v>
      </c>
      <c r="O7" s="1" t="s">
        <v>186</v>
      </c>
      <c r="P7" s="1" t="s">
        <v>187</v>
      </c>
      <c r="Q7" s="1" t="s">
        <v>188</v>
      </c>
      <c r="R7" s="1" t="s">
        <v>226</v>
      </c>
      <c r="S7" s="1" t="s">
        <v>190</v>
      </c>
      <c r="T7" s="1" t="s">
        <v>191</v>
      </c>
      <c r="U7" s="1" t="s">
        <v>207</v>
      </c>
      <c r="V7" s="1" t="s">
        <v>208</v>
      </c>
    </row>
    <row r="8" s="1" customFormat="1" spans="1:22">
      <c r="A8" s="3">
        <v>21828846593</v>
      </c>
      <c r="B8" s="1" t="s">
        <v>227</v>
      </c>
      <c r="C8" s="1" t="s">
        <v>228</v>
      </c>
      <c r="D8" s="1" t="s">
        <v>229</v>
      </c>
      <c r="E8" s="1" t="s">
        <v>230</v>
      </c>
      <c r="F8" s="1" t="s">
        <v>177</v>
      </c>
      <c r="G8" s="1" t="s">
        <v>212</v>
      </c>
      <c r="H8" s="1" t="s">
        <v>182</v>
      </c>
      <c r="I8" s="1" t="s">
        <v>231</v>
      </c>
      <c r="J8" s="1" t="s">
        <v>30</v>
      </c>
      <c r="K8" s="1" t="s">
        <v>232</v>
      </c>
      <c r="L8" s="1" t="s">
        <v>232</v>
      </c>
      <c r="M8" s="1" t="s">
        <v>185</v>
      </c>
      <c r="N8" s="1" t="s">
        <v>185</v>
      </c>
      <c r="O8" s="1" t="s">
        <v>186</v>
      </c>
      <c r="P8" s="1" t="s">
        <v>187</v>
      </c>
      <c r="Q8" s="1" t="s">
        <v>188</v>
      </c>
      <c r="R8" s="1" t="s">
        <v>233</v>
      </c>
      <c r="S8" s="1" t="s">
        <v>190</v>
      </c>
      <c r="T8" s="1" t="s">
        <v>191</v>
      </c>
      <c r="U8" s="1" t="s">
        <v>207</v>
      </c>
      <c r="V8" s="1" t="s">
        <v>208</v>
      </c>
    </row>
    <row r="9" s="1" customFormat="1" spans="1:22">
      <c r="A9" s="3">
        <v>21823923517</v>
      </c>
      <c r="B9" s="1" t="s">
        <v>234</v>
      </c>
      <c r="C9" s="1" t="s">
        <v>235</v>
      </c>
      <c r="D9" s="1" t="s">
        <v>236</v>
      </c>
      <c r="E9" s="1" t="s">
        <v>237</v>
      </c>
      <c r="F9" s="1" t="s">
        <v>238</v>
      </c>
      <c r="G9" s="1" t="s">
        <v>177</v>
      </c>
      <c r="H9" s="1" t="s">
        <v>182</v>
      </c>
      <c r="I9" s="1" t="s">
        <v>239</v>
      </c>
      <c r="J9" s="1" t="s">
        <v>30</v>
      </c>
      <c r="K9" s="1" t="s">
        <v>240</v>
      </c>
      <c r="L9" s="1" t="s">
        <v>240</v>
      </c>
      <c r="M9" s="1" t="s">
        <v>185</v>
      </c>
      <c r="N9" s="1" t="s">
        <v>185</v>
      </c>
      <c r="O9" s="1" t="s">
        <v>186</v>
      </c>
      <c r="P9" s="1" t="s">
        <v>187</v>
      </c>
      <c r="Q9" s="1" t="s">
        <v>188</v>
      </c>
      <c r="R9" s="1" t="s">
        <v>241</v>
      </c>
      <c r="S9" s="1" t="s">
        <v>190</v>
      </c>
      <c r="T9" s="1" t="s">
        <v>191</v>
      </c>
      <c r="U9" s="1" t="s">
        <v>207</v>
      </c>
      <c r="V9" s="1" t="s">
        <v>200</v>
      </c>
    </row>
    <row r="10" s="1" customFormat="1" spans="1:22">
      <c r="A10" s="3">
        <v>21817789647</v>
      </c>
      <c r="B10" s="1" t="s">
        <v>242</v>
      </c>
      <c r="C10" s="1" t="s">
        <v>243</v>
      </c>
      <c r="D10" s="1" t="s">
        <v>244</v>
      </c>
      <c r="E10" s="1" t="s">
        <v>245</v>
      </c>
      <c r="F10" s="1" t="s">
        <v>177</v>
      </c>
      <c r="G10" s="1" t="s">
        <v>212</v>
      </c>
      <c r="H10" s="1" t="s">
        <v>182</v>
      </c>
      <c r="I10" s="1" t="s">
        <v>246</v>
      </c>
      <c r="J10" s="1" t="s">
        <v>30</v>
      </c>
      <c r="K10" s="1" t="s">
        <v>247</v>
      </c>
      <c r="L10" s="1" t="s">
        <v>247</v>
      </c>
      <c r="M10" s="1" t="s">
        <v>185</v>
      </c>
      <c r="N10" s="1" t="s">
        <v>185</v>
      </c>
      <c r="O10" s="1" t="s">
        <v>186</v>
      </c>
      <c r="P10" s="1" t="s">
        <v>187</v>
      </c>
      <c r="Q10" s="1" t="s">
        <v>188</v>
      </c>
      <c r="R10" s="1" t="s">
        <v>248</v>
      </c>
      <c r="S10" s="1" t="s">
        <v>190</v>
      </c>
      <c r="T10" s="1" t="s">
        <v>191</v>
      </c>
      <c r="U10" s="1" t="s">
        <v>192</v>
      </c>
      <c r="V10" s="1" t="s">
        <v>200</v>
      </c>
    </row>
    <row r="11" s="1" customFormat="1" spans="1:22">
      <c r="A11" s="3">
        <v>21814691819</v>
      </c>
      <c r="B11" s="1" t="s">
        <v>242</v>
      </c>
      <c r="C11" s="1" t="s">
        <v>249</v>
      </c>
      <c r="D11" s="1" t="s">
        <v>250</v>
      </c>
      <c r="E11" s="1" t="s">
        <v>251</v>
      </c>
      <c r="F11" s="1" t="s">
        <v>252</v>
      </c>
      <c r="G11" s="1" t="s">
        <v>181</v>
      </c>
      <c r="H11" s="1" t="s">
        <v>182</v>
      </c>
      <c r="I11" s="1" t="s">
        <v>253</v>
      </c>
      <c r="J11" s="1" t="s">
        <v>30</v>
      </c>
      <c r="K11" s="1" t="s">
        <v>254</v>
      </c>
      <c r="L11" s="1" t="s">
        <v>254</v>
      </c>
      <c r="M11" s="1" t="s">
        <v>185</v>
      </c>
      <c r="N11" s="1" t="s">
        <v>185</v>
      </c>
      <c r="O11" s="1" t="s">
        <v>186</v>
      </c>
      <c r="P11" s="1" t="s">
        <v>187</v>
      </c>
      <c r="Q11" s="1" t="s">
        <v>188</v>
      </c>
      <c r="R11" s="1" t="s">
        <v>255</v>
      </c>
      <c r="S11" s="1" t="s">
        <v>190</v>
      </c>
      <c r="T11" s="1" t="s">
        <v>191</v>
      </c>
      <c r="U11" s="1" t="s">
        <v>207</v>
      </c>
      <c r="V11" s="1" t="s">
        <v>200</v>
      </c>
    </row>
    <row r="12" s="1" customFormat="1" spans="1:22">
      <c r="A12" s="3">
        <v>21812833129</v>
      </c>
      <c r="B12" s="1" t="s">
        <v>242</v>
      </c>
      <c r="C12" s="1" t="s">
        <v>256</v>
      </c>
      <c r="D12" s="1" t="s">
        <v>257</v>
      </c>
      <c r="E12" s="1" t="s">
        <v>258</v>
      </c>
      <c r="F12" s="1" t="s">
        <v>227</v>
      </c>
      <c r="G12" s="1" t="s">
        <v>177</v>
      </c>
      <c r="H12" s="1" t="s">
        <v>182</v>
      </c>
      <c r="I12" s="1" t="s">
        <v>259</v>
      </c>
      <c r="J12" s="1" t="s">
        <v>30</v>
      </c>
      <c r="K12" s="1" t="s">
        <v>260</v>
      </c>
      <c r="L12" s="1" t="s">
        <v>260</v>
      </c>
      <c r="M12" s="1" t="s">
        <v>185</v>
      </c>
      <c r="N12" s="1" t="s">
        <v>185</v>
      </c>
      <c r="O12" s="1" t="s">
        <v>186</v>
      </c>
      <c r="P12" s="1" t="s">
        <v>187</v>
      </c>
      <c r="Q12" s="1" t="s">
        <v>188</v>
      </c>
      <c r="R12" s="1" t="s">
        <v>261</v>
      </c>
      <c r="S12" s="1" t="s">
        <v>190</v>
      </c>
      <c r="T12" s="1" t="s">
        <v>191</v>
      </c>
      <c r="U12" s="1" t="s">
        <v>207</v>
      </c>
      <c r="V12" s="1" t="s">
        <v>200</v>
      </c>
    </row>
    <row r="13" s="1" customFormat="1" spans="1:22">
      <c r="A13" s="3">
        <v>21762808219</v>
      </c>
      <c r="B13" s="1" t="s">
        <v>262</v>
      </c>
      <c r="C13" s="1" t="s">
        <v>263</v>
      </c>
      <c r="D13" s="1" t="s">
        <v>264</v>
      </c>
      <c r="E13" s="1" t="s">
        <v>265</v>
      </c>
      <c r="F13" s="1" t="s">
        <v>227</v>
      </c>
      <c r="G13" s="1" t="s">
        <v>177</v>
      </c>
      <c r="H13" s="1" t="s">
        <v>182</v>
      </c>
      <c r="I13" s="1" t="s">
        <v>266</v>
      </c>
      <c r="J13" s="1" t="s">
        <v>30</v>
      </c>
      <c r="K13" s="1" t="s">
        <v>267</v>
      </c>
      <c r="L13" s="1" t="s">
        <v>267</v>
      </c>
      <c r="M13" s="1" t="s">
        <v>185</v>
      </c>
      <c r="N13" s="1" t="s">
        <v>185</v>
      </c>
      <c r="O13" s="1" t="s">
        <v>186</v>
      </c>
      <c r="P13" s="1" t="s">
        <v>187</v>
      </c>
      <c r="Q13" s="1" t="s">
        <v>188</v>
      </c>
      <c r="R13" s="1" t="s">
        <v>268</v>
      </c>
      <c r="S13" s="1" t="s">
        <v>190</v>
      </c>
      <c r="T13" s="1" t="s">
        <v>191</v>
      </c>
      <c r="U13" s="1" t="s">
        <v>192</v>
      </c>
      <c r="V13" s="1" t="s">
        <v>269</v>
      </c>
    </row>
    <row r="14" s="1" customFormat="1" spans="1:22">
      <c r="A14" s="3">
        <v>21743161178</v>
      </c>
      <c r="B14" s="1" t="s">
        <v>270</v>
      </c>
      <c r="C14" s="1" t="s">
        <v>271</v>
      </c>
      <c r="D14" s="1" t="s">
        <v>272</v>
      </c>
      <c r="E14" s="1" t="s">
        <v>273</v>
      </c>
      <c r="F14" s="1" t="s">
        <v>177</v>
      </c>
      <c r="G14" s="1" t="s">
        <v>212</v>
      </c>
      <c r="H14" s="1" t="s">
        <v>182</v>
      </c>
      <c r="I14" s="1" t="s">
        <v>274</v>
      </c>
      <c r="J14" s="1" t="s">
        <v>30</v>
      </c>
      <c r="K14" s="1" t="s">
        <v>275</v>
      </c>
      <c r="L14" s="1" t="s">
        <v>275</v>
      </c>
      <c r="M14" s="1" t="s">
        <v>185</v>
      </c>
      <c r="N14" s="1" t="s">
        <v>185</v>
      </c>
      <c r="O14" s="1" t="s">
        <v>186</v>
      </c>
      <c r="P14" s="1" t="s">
        <v>187</v>
      </c>
      <c r="Q14" s="1" t="s">
        <v>188</v>
      </c>
      <c r="R14" s="1" t="s">
        <v>276</v>
      </c>
      <c r="S14" s="1" t="s">
        <v>190</v>
      </c>
      <c r="T14" s="1" t="s">
        <v>191</v>
      </c>
      <c r="U14" s="1" t="s">
        <v>207</v>
      </c>
      <c r="V14" s="1" t="s">
        <v>200</v>
      </c>
    </row>
    <row r="15" s="1" customFormat="1" spans="1:22">
      <c r="A15" s="3">
        <v>21718261128</v>
      </c>
      <c r="B15" s="1" t="s">
        <v>277</v>
      </c>
      <c r="C15" s="1" t="s">
        <v>278</v>
      </c>
      <c r="D15" s="1" t="s">
        <v>279</v>
      </c>
      <c r="E15" s="1" t="s">
        <v>280</v>
      </c>
      <c r="F15" s="1" t="s">
        <v>177</v>
      </c>
      <c r="G15" s="1" t="s">
        <v>181</v>
      </c>
      <c r="H15" s="1" t="s">
        <v>182</v>
      </c>
      <c r="I15" s="1" t="s">
        <v>281</v>
      </c>
      <c r="J15" s="1" t="s">
        <v>30</v>
      </c>
      <c r="K15" s="1" t="s">
        <v>282</v>
      </c>
      <c r="L15" s="1" t="s">
        <v>282</v>
      </c>
      <c r="M15" s="1" t="s">
        <v>185</v>
      </c>
      <c r="N15" s="1" t="s">
        <v>185</v>
      </c>
      <c r="O15" s="1" t="s">
        <v>186</v>
      </c>
      <c r="P15" s="1" t="s">
        <v>187</v>
      </c>
      <c r="Q15" s="1" t="s">
        <v>188</v>
      </c>
      <c r="R15" s="1" t="s">
        <v>283</v>
      </c>
      <c r="S15" s="1" t="s">
        <v>190</v>
      </c>
      <c r="T15" s="1" t="s">
        <v>191</v>
      </c>
      <c r="U15" s="1" t="s">
        <v>207</v>
      </c>
      <c r="V15" s="1" t="s">
        <v>200</v>
      </c>
    </row>
    <row r="16" s="1" customFormat="1" spans="1:22">
      <c r="A16" s="3">
        <v>21696520630</v>
      </c>
      <c r="B16" s="1" t="s">
        <v>284</v>
      </c>
      <c r="C16" s="1" t="s">
        <v>285</v>
      </c>
      <c r="D16" s="1" t="s">
        <v>286</v>
      </c>
      <c r="E16" s="1" t="s">
        <v>287</v>
      </c>
      <c r="F16" s="1" t="s">
        <v>238</v>
      </c>
      <c r="G16" s="1" t="s">
        <v>177</v>
      </c>
      <c r="H16" s="1" t="s">
        <v>182</v>
      </c>
      <c r="I16" s="1" t="s">
        <v>288</v>
      </c>
      <c r="J16" s="1" t="s">
        <v>30</v>
      </c>
      <c r="K16" s="1" t="s">
        <v>289</v>
      </c>
      <c r="L16" s="1" t="s">
        <v>289</v>
      </c>
      <c r="M16" s="1" t="s">
        <v>185</v>
      </c>
      <c r="N16" s="1" t="s">
        <v>185</v>
      </c>
      <c r="O16" s="1" t="s">
        <v>186</v>
      </c>
      <c r="P16" s="1" t="s">
        <v>187</v>
      </c>
      <c r="Q16" s="1" t="s">
        <v>188</v>
      </c>
      <c r="R16" s="1" t="s">
        <v>290</v>
      </c>
      <c r="S16" s="1" t="s">
        <v>190</v>
      </c>
      <c r="T16" s="1" t="s">
        <v>191</v>
      </c>
      <c r="U16" s="1" t="s">
        <v>207</v>
      </c>
      <c r="V16" s="1" t="s">
        <v>200</v>
      </c>
    </row>
    <row r="17" s="1" customFormat="1" spans="1:22">
      <c r="A17" s="3">
        <v>21623873020</v>
      </c>
      <c r="B17" s="1" t="s">
        <v>291</v>
      </c>
      <c r="C17" s="1" t="s">
        <v>292</v>
      </c>
      <c r="D17" s="1" t="s">
        <v>293</v>
      </c>
      <c r="E17" s="1" t="s">
        <v>294</v>
      </c>
      <c r="F17" s="1" t="s">
        <v>177</v>
      </c>
      <c r="G17" s="1" t="s">
        <v>181</v>
      </c>
      <c r="H17" s="1" t="s">
        <v>182</v>
      </c>
      <c r="I17" s="1" t="s">
        <v>295</v>
      </c>
      <c r="J17" s="1" t="s">
        <v>30</v>
      </c>
      <c r="K17" s="1" t="s">
        <v>296</v>
      </c>
      <c r="L17" s="1" t="s">
        <v>296</v>
      </c>
      <c r="M17" s="1" t="s">
        <v>185</v>
      </c>
      <c r="N17" s="1" t="s">
        <v>185</v>
      </c>
      <c r="O17" s="1" t="s">
        <v>186</v>
      </c>
      <c r="P17" s="1" t="s">
        <v>187</v>
      </c>
      <c r="Q17" s="1" t="s">
        <v>188</v>
      </c>
      <c r="R17" s="1" t="s">
        <v>297</v>
      </c>
      <c r="S17" s="1" t="s">
        <v>190</v>
      </c>
      <c r="T17" s="1" t="s">
        <v>191</v>
      </c>
      <c r="U17" s="1" t="s">
        <v>207</v>
      </c>
      <c r="V17" s="1" t="s">
        <v>200</v>
      </c>
    </row>
    <row r="18" s="1" customFormat="1" spans="1:22">
      <c r="A18" s="3">
        <v>21247058070</v>
      </c>
      <c r="B18" s="1" t="s">
        <v>298</v>
      </c>
      <c r="C18" s="1" t="s">
        <v>299</v>
      </c>
      <c r="D18" s="1" t="s">
        <v>300</v>
      </c>
      <c r="E18" s="1" t="s">
        <v>301</v>
      </c>
      <c r="F18" s="1" t="s">
        <v>220</v>
      </c>
      <c r="G18" s="1" t="s">
        <v>177</v>
      </c>
      <c r="H18" s="1" t="s">
        <v>182</v>
      </c>
      <c r="I18" s="1" t="s">
        <v>302</v>
      </c>
      <c r="J18" s="1" t="s">
        <v>30</v>
      </c>
      <c r="K18" s="1" t="s">
        <v>303</v>
      </c>
      <c r="L18" s="1" t="s">
        <v>303</v>
      </c>
      <c r="M18" s="1" t="s">
        <v>185</v>
      </c>
      <c r="N18" s="1" t="s">
        <v>185</v>
      </c>
      <c r="O18" s="1" t="s">
        <v>186</v>
      </c>
      <c r="P18" s="1" t="s">
        <v>187</v>
      </c>
      <c r="Q18" s="1" t="s">
        <v>188</v>
      </c>
      <c r="R18" s="1" t="s">
        <v>304</v>
      </c>
      <c r="S18" s="1" t="s">
        <v>190</v>
      </c>
      <c r="T18" s="1" t="s">
        <v>191</v>
      </c>
      <c r="U18" s="1" t="s">
        <v>192</v>
      </c>
      <c r="V18" s="1" t="s">
        <v>305</v>
      </c>
    </row>
    <row r="19" s="1" customFormat="1" spans="1:22">
      <c r="A19" s="3">
        <v>18916652800</v>
      </c>
      <c r="B19" s="1" t="s">
        <v>306</v>
      </c>
      <c r="C19" s="1" t="s">
        <v>307</v>
      </c>
      <c r="D19" s="1" t="s">
        <v>308</v>
      </c>
      <c r="E19" s="1" t="s">
        <v>309</v>
      </c>
      <c r="F19" s="1" t="s">
        <v>181</v>
      </c>
      <c r="G19" s="1" t="s">
        <v>212</v>
      </c>
      <c r="H19" s="1" t="s">
        <v>182</v>
      </c>
      <c r="I19" s="1" t="s">
        <v>310</v>
      </c>
      <c r="J19" s="1" t="s">
        <v>30</v>
      </c>
      <c r="K19" s="1" t="s">
        <v>311</v>
      </c>
      <c r="L19" s="1" t="s">
        <v>311</v>
      </c>
      <c r="M19" s="1" t="s">
        <v>185</v>
      </c>
      <c r="N19" s="1" t="s">
        <v>185</v>
      </c>
      <c r="O19" s="1" t="s">
        <v>186</v>
      </c>
      <c r="P19" s="1" t="s">
        <v>187</v>
      </c>
      <c r="Q19" s="1" t="s">
        <v>188</v>
      </c>
      <c r="R19" s="1" t="s">
        <v>312</v>
      </c>
      <c r="S19" s="1" t="s">
        <v>190</v>
      </c>
      <c r="T19" s="1" t="s">
        <v>191</v>
      </c>
      <c r="U19" s="1" t="s">
        <v>192</v>
      </c>
      <c r="V19" s="1" t="s">
        <v>313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2022-11-28T02:45:36Z</dcterms:created>
  <dcterms:modified xsi:type="dcterms:W3CDTF">2022-11-28T02:59:54Z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4462062FBD1E4792811AA33A58B039B8</vt:lpwstr>
  </property>
  <property fmtid="{D5CDD505-2E9C-101B-9397-08002B2CF9AE}" pid="3" name="KSOProductBuildVer">
    <vt:lpwstr>2052-11.1.0.12763</vt:lpwstr>
  </property>
</Properties>
</file>