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对账!$A$1:$X$6</definedName>
  </definedNames>
  <calcPr calcId="144525"/>
</workbook>
</file>

<file path=xl/sharedStrings.xml><?xml version="1.0" encoding="utf-8"?>
<sst xmlns="http://schemas.openxmlformats.org/spreadsheetml/2006/main" count="201" uniqueCount="112">
  <si>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</si>
  <si>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</si>
  <si>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</si>
  <si>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</si>
  <si>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</si>
  <si>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</si>
  <si>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</si>
  <si>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</si>
  <si>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</si>
  <si>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</si>
  <si>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</si>
  <si>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</si>
  <si>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</si>
  <si>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</si>
  <si>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</si>
  <si>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</si>
  <si>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</si>
  <si>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</si>
  <si>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</si>
  <si>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</si>
  <si>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</si>
  <si>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</si>
  <si>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</si>
  <si>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</si>
  <si>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</si>
  <si>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21815080502	</t>
  </si>
  <si>
    <t>Ctrip</t>
  </si>
  <si>
    <t>正常</t>
  </si>
  <si>
    <t>[吉隆坡]吉隆坡盛贸饭店(Traders Hotel, Kuala Lumpur)(44800732)</t>
  </si>
  <si>
    <t>双子塔景豪华特大床房&lt;2人入住&gt;&lt;不退款&gt;&lt;早餐&gt;</t>
  </si>
  <si>
    <t>USD</t>
  </si>
  <si>
    <t>LIN/NA,Cao/Yanfei</t>
  </si>
  <si>
    <t>CA5326221129USD</t>
  </si>
  <si>
    <t>未提现</t>
  </si>
  <si>
    <t>携程开票</t>
  </si>
  <si>
    <t xml:space="preserve">2804400	</t>
  </si>
  <si>
    <t xml:space="preserve">11447485212	</t>
  </si>
  <si>
    <t xml:space="preserve">21831071051	</t>
  </si>
  <si>
    <t>[吉隆坡]吉隆坡柏威年酒店 · 悦榕庄管理(Pavilion Hotel Kuala Lumpur Managed by Banyan Tree)(40759685)</t>
  </si>
  <si>
    <t>绿洲庭院特大床房&lt;2人入住&gt;&lt;不退款&gt;&lt;早餐&gt;</t>
  </si>
  <si>
    <t>FAIZAL/FAIZAL BIN MOHAMED</t>
  </si>
  <si>
    <t xml:space="preserve">2817498	</t>
  </si>
  <si>
    <t xml:space="preserve">204520	</t>
  </si>
  <si>
    <t xml:space="preserve">21836409568	</t>
  </si>
  <si>
    <t>[null](39663959)</t>
  </si>
  <si>
    <t xml:space="preserve">	</t>
  </si>
  <si>
    <t xml:space="preserve">21839579797	</t>
  </si>
  <si>
    <t>Hu/Wanying</t>
  </si>
  <si>
    <t xml:space="preserve">2822734	</t>
  </si>
  <si>
    <t xml:space="preserve">21839759931	</t>
  </si>
  <si>
    <t>绿洲庭院双床房&lt;2人入住&gt;&lt;不退款&gt;&lt;早餐&gt;</t>
  </si>
  <si>
    <t>HU/WANYING</t>
  </si>
  <si>
    <t xml:space="preserve">2822880	</t>
  </si>
  <si>
    <t>取消</t>
  </si>
  <si>
    <t>，</t>
  </si>
  <si>
    <t>A221129102232481</t>
  </si>
  <si>
    <t>A221129102325481</t>
  </si>
  <si>
    <t>USD / HKD 当前参考汇率: 7.81279</t>
  </si>
  <si>
    <t>总计： 1063 USD/
8305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</si>
  <si>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</si>
  <si>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</si>
  <si>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</si>
  <si>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</si>
  <si>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</si>
  <si>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</si>
  <si>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</si>
  <si>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</si>
  <si>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</si>
  <si>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</si>
  <si>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</si>
  <si>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</si>
  <si>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</si>
  <si>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</si>
  <si>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</si>
  <si>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</si>
  <si>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</si>
  <si>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</si>
  <si>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</si>
  <si>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2022-11-24</t>
  </si>
  <si>
    <t>2820898</t>
  </si>
  <si>
    <t>双威克里奥酒店</t>
  </si>
  <si>
    <t>TAN YEN THIN</t>
  </si>
  <si>
    <t>2022-11-25</t>
  </si>
  <si>
    <t>2022-11-26</t>
  </si>
  <si>
    <t>退房日周结</t>
  </si>
  <si>
    <t>552.61</t>
  </si>
  <si>
    <t>77.00</t>
  </si>
  <si>
    <t>0</t>
  </si>
  <si>
    <t>0.00</t>
  </si>
  <si>
    <t>携程盛景国际直连</t>
  </si>
  <si>
    <t>01.010677</t>
  </si>
  <si>
    <t>2022-11-24 20:02:02</t>
  </si>
  <si>
    <t>否</t>
  </si>
  <si>
    <t>汇智国际旅游发展有限公司</t>
  </si>
  <si>
    <t>直采</t>
  </si>
  <si>
    <t>马来西亚</t>
  </si>
  <si>
    <t>2022-11-23</t>
  </si>
  <si>
    <t>2817498</t>
  </si>
  <si>
    <t>吉隆坡柏威年酒店 · 悦榕庄管理</t>
  </si>
  <si>
    <t>FAIZAL FAIZAL BIN MOHAMED</t>
  </si>
  <si>
    <t>1946.65</t>
  </si>
  <si>
    <t>272.00</t>
  </si>
  <si>
    <t>2022-11-23 14:00:12</t>
  </si>
  <si>
    <t>2022-11-17</t>
  </si>
  <si>
    <t>2804400</t>
  </si>
  <si>
    <t>吉隆坡盛贸饭店</t>
  </si>
  <si>
    <t>LIN NA,Cao Yanfei</t>
  </si>
  <si>
    <t>2022-11-20</t>
  </si>
  <si>
    <t>5077.04</t>
  </si>
  <si>
    <t>714.00</t>
  </si>
  <si>
    <t>2022-11-17 14:50:54</t>
  </si>
  <si>
    <t>直连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</si>
</sst>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12</xdr:col>
      <xdr:colOff>523875</xdr:colOff>
      <xdr:row>48</xdr:row>
      <xdr:rowOff>123825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743200"/>
          <a:ext cx="9410700" cy="5267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workbookViewId="0">
      <selection activeCell="A1" sqref="$A1:$XFD1048576"/>
    </sheetView>
  </sheetViews>
  <sheetFormatPr defaultColWidth="9" defaultRowHeight="13.5" outlineLevelRow="7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44885</v>
      </c>
      <c r="G2" s="6">
        <v>44891</v>
      </c>
      <c r="H2" s="4">
        <v>1</v>
      </c>
      <c r="I2" s="4">
        <v>6</v>
      </c>
      <c r="J2" s="4">
        <v>6</v>
      </c>
      <c r="K2" s="4" t="s">
        <v>30</v>
      </c>
      <c r="L2" s="4">
        <v>714</v>
      </c>
      <c r="M2" s="4">
        <v>714</v>
      </c>
      <c r="N2" s="4" t="s">
        <v>31</v>
      </c>
      <c r="O2" s="4" t="s">
        <v>32</v>
      </c>
      <c r="P2" s="4" t="s">
        <v>33</v>
      </c>
      <c r="Q2" s="4">
        <v>0</v>
      </c>
      <c r="R2" s="7">
        <v>44882</v>
      </c>
      <c r="S2" s="6">
        <v>44894</v>
      </c>
      <c r="T2" s="4" t="s">
        <v>34</v>
      </c>
      <c r="U2" s="4">
        <v>714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44889</v>
      </c>
      <c r="G3" s="6">
        <v>44891</v>
      </c>
      <c r="H3" s="4">
        <v>1</v>
      </c>
      <c r="I3" s="4">
        <v>2</v>
      </c>
      <c r="J3" s="4">
        <v>2</v>
      </c>
      <c r="K3" s="4" t="s">
        <v>30</v>
      </c>
      <c r="L3" s="4">
        <v>272</v>
      </c>
      <c r="M3" s="4">
        <v>272</v>
      </c>
      <c r="N3" s="4" t="s">
        <v>40</v>
      </c>
      <c r="O3" s="4" t="s">
        <v>32</v>
      </c>
      <c r="P3" s="4" t="s">
        <v>33</v>
      </c>
      <c r="Q3" s="4">
        <v>0</v>
      </c>
      <c r="R3" s="7">
        <v>44888</v>
      </c>
      <c r="S3" s="6">
        <v>44894</v>
      </c>
      <c r="T3" s="4" t="s">
        <v>34</v>
      </c>
      <c r="U3" s="4">
        <v>272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/>
      <c r="F4" s="6">
        <v>44890</v>
      </c>
      <c r="G4" s="6">
        <v>44891</v>
      </c>
      <c r="H4" s="4">
        <v>0</v>
      </c>
      <c r="I4" s="4">
        <v>1</v>
      </c>
      <c r="J4" s="4">
        <v>0</v>
      </c>
      <c r="K4" s="4" t="s">
        <v>30</v>
      </c>
      <c r="L4" s="4">
        <v>77</v>
      </c>
      <c r="M4" s="4">
        <v>77</v>
      </c>
      <c r="N4" s="4"/>
      <c r="O4" s="4" t="s">
        <v>32</v>
      </c>
      <c r="P4" s="4" t="s">
        <v>33</v>
      </c>
      <c r="Q4" s="4">
        <v>0</v>
      </c>
      <c r="R4" s="7">
        <v>44889</v>
      </c>
      <c r="S4" s="6">
        <v>44894</v>
      </c>
      <c r="T4" s="4" t="s">
        <v>34</v>
      </c>
      <c r="U4" s="4">
        <v>77</v>
      </c>
      <c r="V4" s="4">
        <v>0</v>
      </c>
      <c r="W4" s="4">
        <v>0</v>
      </c>
      <c r="X4" s="4" t="s">
        <v>45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38</v>
      </c>
      <c r="E5" s="4" t="s">
        <v>39</v>
      </c>
      <c r="F5" s="6">
        <v>44890</v>
      </c>
      <c r="G5" s="6">
        <v>44891</v>
      </c>
      <c r="H5" s="4">
        <v>1</v>
      </c>
      <c r="I5" s="4">
        <v>1</v>
      </c>
      <c r="J5" s="4">
        <v>1</v>
      </c>
      <c r="K5" s="4" t="s">
        <v>30</v>
      </c>
      <c r="L5" s="4">
        <v>144</v>
      </c>
      <c r="M5" s="4">
        <v>144</v>
      </c>
      <c r="N5" s="4" t="s">
        <v>47</v>
      </c>
      <c r="O5" s="4" t="s">
        <v>32</v>
      </c>
      <c r="P5" s="4" t="s">
        <v>33</v>
      </c>
      <c r="Q5" s="4">
        <v>0</v>
      </c>
      <c r="R5" s="7">
        <v>44890</v>
      </c>
      <c r="S5" s="6">
        <v>44894</v>
      </c>
      <c r="T5" s="4" t="s">
        <v>34</v>
      </c>
      <c r="U5" s="4">
        <v>144</v>
      </c>
      <c r="V5" s="4">
        <v>0</v>
      </c>
      <c r="W5" s="4">
        <v>0</v>
      </c>
      <c r="X5" s="4" t="s">
        <v>48</v>
      </c>
      <c r="Y5" s="4" t="s">
        <v>45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38</v>
      </c>
      <c r="E6" s="4" t="s">
        <v>50</v>
      </c>
      <c r="F6" s="6">
        <v>44890</v>
      </c>
      <c r="G6" s="6">
        <v>44891</v>
      </c>
      <c r="H6" s="4">
        <v>1</v>
      </c>
      <c r="I6" s="4">
        <v>1</v>
      </c>
      <c r="J6" s="4">
        <v>1</v>
      </c>
      <c r="K6" s="4" t="s">
        <v>30</v>
      </c>
      <c r="L6" s="4">
        <v>144</v>
      </c>
      <c r="M6" s="4">
        <v>144</v>
      </c>
      <c r="N6" s="4" t="s">
        <v>51</v>
      </c>
      <c r="O6" s="4" t="s">
        <v>32</v>
      </c>
      <c r="P6" s="4" t="s">
        <v>33</v>
      </c>
      <c r="Q6" s="4">
        <v>0</v>
      </c>
      <c r="R6" s="7">
        <v>44890</v>
      </c>
      <c r="S6" s="6">
        <v>44894</v>
      </c>
      <c r="T6" s="4" t="s">
        <v>34</v>
      </c>
      <c r="U6" s="4">
        <v>144</v>
      </c>
      <c r="V6" s="4">
        <v>0</v>
      </c>
      <c r="W6" s="4">
        <v>0</v>
      </c>
      <c r="X6" s="4" t="s">
        <v>52</v>
      </c>
      <c r="Y6" s="4" t="s">
        <v>45</v>
      </c>
    </row>
    <row r="7" s="4" customFormat="1" spans="1:25">
      <c r="A7" s="4" t="s">
        <v>46</v>
      </c>
      <c r="B7" s="4" t="s">
        <v>26</v>
      </c>
      <c r="C7" s="4" t="s">
        <v>53</v>
      </c>
      <c r="D7" s="4" t="s">
        <v>38</v>
      </c>
      <c r="E7" s="4" t="s">
        <v>39</v>
      </c>
      <c r="F7" s="6">
        <v>44890</v>
      </c>
      <c r="G7" s="6">
        <v>44891</v>
      </c>
      <c r="H7" s="4">
        <v>1</v>
      </c>
      <c r="I7" s="4">
        <v>1</v>
      </c>
      <c r="J7" s="4">
        <v>1</v>
      </c>
      <c r="K7" s="4" t="s">
        <v>30</v>
      </c>
      <c r="L7" s="4">
        <v>-144</v>
      </c>
      <c r="M7" s="4">
        <v>-144</v>
      </c>
      <c r="N7" s="4" t="s">
        <v>47</v>
      </c>
      <c r="O7" s="4" t="s">
        <v>32</v>
      </c>
      <c r="P7" s="4" t="s">
        <v>33</v>
      </c>
      <c r="Q7" s="4">
        <v>0</v>
      </c>
      <c r="R7" s="7">
        <v>44890</v>
      </c>
      <c r="S7" s="6">
        <v>44894</v>
      </c>
      <c r="T7" s="4" t="s">
        <v>34</v>
      </c>
      <c r="U7" s="4">
        <v>-144</v>
      </c>
      <c r="V7" s="4">
        <v>0</v>
      </c>
      <c r="W7" s="4">
        <v>0</v>
      </c>
      <c r="X7" s="4" t="s">
        <v>48</v>
      </c>
      <c r="Y7" s="4" t="s">
        <v>45</v>
      </c>
    </row>
    <row r="8" s="4" customFormat="1" spans="1:25">
      <c r="A8" s="4" t="s">
        <v>49</v>
      </c>
      <c r="B8" s="4" t="s">
        <v>26</v>
      </c>
      <c r="C8" s="4" t="s">
        <v>53</v>
      </c>
      <c r="D8" s="4" t="s">
        <v>38</v>
      </c>
      <c r="E8" s="4" t="s">
        <v>50</v>
      </c>
      <c r="F8" s="6">
        <v>44890</v>
      </c>
      <c r="G8" s="6">
        <v>44891</v>
      </c>
      <c r="H8" s="4">
        <v>1</v>
      </c>
      <c r="I8" s="4">
        <v>1</v>
      </c>
      <c r="J8" s="4">
        <v>1</v>
      </c>
      <c r="K8" s="4" t="s">
        <v>30</v>
      </c>
      <c r="L8" s="4">
        <v>-144</v>
      </c>
      <c r="M8" s="4">
        <v>-144</v>
      </c>
      <c r="N8" s="4" t="s">
        <v>51</v>
      </c>
      <c r="O8" s="4" t="s">
        <v>32</v>
      </c>
      <c r="P8" s="4" t="s">
        <v>33</v>
      </c>
      <c r="Q8" s="4">
        <v>0</v>
      </c>
      <c r="R8" s="7">
        <v>44890</v>
      </c>
      <c r="S8" s="6">
        <v>44894</v>
      </c>
      <c r="T8" s="4" t="s">
        <v>34</v>
      </c>
      <c r="U8" s="4">
        <v>-144</v>
      </c>
      <c r="V8" s="4">
        <v>0</v>
      </c>
      <c r="W8" s="4">
        <v>0</v>
      </c>
      <c r="X8" s="4" t="s">
        <v>52</v>
      </c>
      <c r="Y8" s="4" t="s">
        <v>45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4"/>
  <sheetViews>
    <sheetView tabSelected="1" workbookViewId="0">
      <selection activeCell="A11" sqref="A11:D14"/>
    </sheetView>
  </sheetViews>
  <sheetFormatPr defaultColWidth="9" defaultRowHeight="13.5"/>
  <cols>
    <col min="1" max="1" width="12.625" style="4"/>
    <col min="2" max="3" width="11.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54</v>
      </c>
    </row>
    <row r="2" s="4" customFormat="1" spans="1:9">
      <c r="A2" s="5">
        <v>21815080502</v>
      </c>
      <c r="B2" s="6">
        <v>44885</v>
      </c>
      <c r="C2" s="6">
        <v>44891</v>
      </c>
      <c r="D2" s="4">
        <v>714</v>
      </c>
      <c r="E2" s="4" t="str">
        <f>VLOOKUP(A2,HOP!A:L,12,0)</f>
        <v>714.00</v>
      </c>
      <c r="F2" s="4" t="str">
        <f>VLOOKUP(A2,HOP!A:C,3,0)</f>
        <v>2804400</v>
      </c>
      <c r="G2" s="4">
        <f>D2-E2</f>
        <v>0</v>
      </c>
      <c r="H2" s="4" t="str">
        <f>$H$1&amp;F2</f>
        <v>，2804400</v>
      </c>
      <c r="I2" s="4" t="str">
        <f>VLOOKUP(A2,HOP!A:U,21,0)</f>
        <v>直连</v>
      </c>
    </row>
    <row r="3" s="4" customFormat="1" spans="1:9">
      <c r="A3" s="5">
        <v>21831071051</v>
      </c>
      <c r="B3" s="6">
        <v>44889</v>
      </c>
      <c r="C3" s="6">
        <v>44891</v>
      </c>
      <c r="D3" s="4">
        <v>272</v>
      </c>
      <c r="E3" s="4" t="str">
        <f>VLOOKUP(A3,HOP!A:L,12,0)</f>
        <v>272.00</v>
      </c>
      <c r="F3" s="4" t="str">
        <f>VLOOKUP(A3,HOP!A:C,3,0)</f>
        <v>2817498</v>
      </c>
      <c r="G3" s="4">
        <f>D3-E3</f>
        <v>0</v>
      </c>
      <c r="H3" s="4" t="str">
        <f>$H$1&amp;F3</f>
        <v>，2817498</v>
      </c>
      <c r="I3" s="4" t="str">
        <f>VLOOKUP(A3,HOP!A:U,21,0)</f>
        <v>直采</v>
      </c>
    </row>
    <row r="4" s="4" customFormat="1" spans="1:9">
      <c r="A4" s="5">
        <v>21836409568</v>
      </c>
      <c r="B4" s="6">
        <v>44890</v>
      </c>
      <c r="C4" s="6">
        <v>44891</v>
      </c>
      <c r="D4" s="4">
        <v>77</v>
      </c>
      <c r="E4" s="4" t="str">
        <f>VLOOKUP(A4,HOP!A:L,12,0)</f>
        <v>77.00</v>
      </c>
      <c r="F4" s="4" t="str">
        <f>VLOOKUP(A4,HOP!A:C,3,0)</f>
        <v>2820898</v>
      </c>
      <c r="G4" s="4">
        <f>D4-E4</f>
        <v>0</v>
      </c>
      <c r="H4" s="4" t="str">
        <f>$H$1&amp;F4</f>
        <v>，2820898</v>
      </c>
      <c r="I4" s="4" t="str">
        <f>VLOOKUP(A4,HOP!A:U,21,0)</f>
        <v>直采</v>
      </c>
    </row>
    <row r="5" s="4" customFormat="1" hidden="1" spans="1:9">
      <c r="A5" s="5">
        <v>21839579797</v>
      </c>
      <c r="B5" s="6">
        <v>44890</v>
      </c>
      <c r="C5" s="6">
        <v>44891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>D5-E5</f>
        <v>#N/A</v>
      </c>
      <c r="H5" s="4" t="e">
        <f>$H$1&amp;F5</f>
        <v>#N/A</v>
      </c>
      <c r="I5" s="4" t="e">
        <f>VLOOKUP(A5,HOP!A:U,21,0)</f>
        <v>#N/A</v>
      </c>
    </row>
    <row r="6" s="4" customFormat="1" hidden="1" spans="1:9">
      <c r="A6" s="5">
        <v>21839759931</v>
      </c>
      <c r="B6" s="6">
        <v>44890</v>
      </c>
      <c r="C6" s="6">
        <v>44891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>D6-E6</f>
        <v>#N/A</v>
      </c>
      <c r="H6" s="4" t="e">
        <f>$H$1&amp;F6</f>
        <v>#N/A</v>
      </c>
      <c r="I6" s="4" t="e">
        <f>VLOOKUP(A6,HOP!A:U,21,0)</f>
        <v>#N/A</v>
      </c>
    </row>
    <row r="8" spans="4:4">
      <c r="D8" s="4">
        <f>SUM(D2:D7)</f>
        <v>1063</v>
      </c>
    </row>
    <row r="11" spans="1:4">
      <c r="A11" s="4" t="s">
        <v>55</v>
      </c>
      <c r="C11" s="4">
        <v>349</v>
      </c>
      <c r="D11" s="4">
        <v>2726.66</v>
      </c>
    </row>
    <row r="12" spans="1:4">
      <c r="A12" s="4" t="s">
        <v>56</v>
      </c>
      <c r="C12" s="4">
        <v>714</v>
      </c>
      <c r="D12" s="4">
        <v>5578.34</v>
      </c>
    </row>
    <row r="13" spans="1:4">
      <c r="A13" s="4" t="s">
        <v>57</v>
      </c>
      <c r="C13" s="4">
        <f>SUBTOTAL(9,C11:C12)</f>
        <v>1063</v>
      </c>
      <c r="D13" s="4">
        <f>SUBTOTAL(9,D11:D12)</f>
        <v>8305</v>
      </c>
    </row>
    <row r="14" spans="1:1">
      <c r="A14" s="4" t="s">
        <v>58</v>
      </c>
    </row>
  </sheetData>
  <autoFilter ref="A1:X6">
    <filterColumn colId="3">
      <filters>
        <filter val="272"/>
        <filter val="714"/>
        <filter val="7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A2" sqref="A2:A104857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2">
      <c r="A1" s="2" t="s">
        <v>59</v>
      </c>
      <c r="B1" s="2" t="s">
        <v>60</v>
      </c>
      <c r="C1" s="2" t="s">
        <v>61</v>
      </c>
      <c r="D1" s="2" t="s">
        <v>62</v>
      </c>
      <c r="E1" s="2" t="s">
        <v>13</v>
      </c>
      <c r="F1" s="2" t="s">
        <v>5</v>
      </c>
      <c r="G1" s="2" t="s">
        <v>6</v>
      </c>
      <c r="H1" s="2" t="s">
        <v>63</v>
      </c>
      <c r="I1" s="2" t="s">
        <v>64</v>
      </c>
      <c r="J1" s="2" t="s">
        <v>65</v>
      </c>
      <c r="K1" s="2" t="s">
        <v>66</v>
      </c>
      <c r="L1" s="2" t="s">
        <v>67</v>
      </c>
      <c r="M1" s="2" t="s">
        <v>68</v>
      </c>
      <c r="N1" s="2" t="s">
        <v>69</v>
      </c>
      <c r="O1" s="2" t="s">
        <v>70</v>
      </c>
      <c r="P1" s="2" t="s">
        <v>71</v>
      </c>
      <c r="Q1" s="2" t="s">
        <v>72</v>
      </c>
      <c r="R1" s="2" t="s">
        <v>73</v>
      </c>
      <c r="S1" s="2" t="s">
        <v>74</v>
      </c>
      <c r="T1" s="2" t="s">
        <v>75</v>
      </c>
      <c r="U1" s="2" t="s">
        <v>76</v>
      </c>
      <c r="V1" s="2" t="s">
        <v>77</v>
      </c>
    </row>
    <row r="2" s="1" customFormat="1" spans="1:22">
      <c r="A2" s="3">
        <v>21836409568</v>
      </c>
      <c r="B2" s="1" t="s">
        <v>78</v>
      </c>
      <c r="C2" s="1" t="s">
        <v>79</v>
      </c>
      <c r="D2" s="1" t="s">
        <v>80</v>
      </c>
      <c r="E2" s="1" t="s">
        <v>81</v>
      </c>
      <c r="F2" s="1" t="s">
        <v>82</v>
      </c>
      <c r="G2" s="1" t="s">
        <v>83</v>
      </c>
      <c r="H2" s="1" t="s">
        <v>84</v>
      </c>
      <c r="I2" s="1" t="s">
        <v>85</v>
      </c>
      <c r="J2" s="1" t="s">
        <v>30</v>
      </c>
      <c r="K2" s="1" t="s">
        <v>86</v>
      </c>
      <c r="L2" s="1" t="s">
        <v>86</v>
      </c>
      <c r="M2" s="1" t="s">
        <v>87</v>
      </c>
      <c r="N2" s="1" t="s">
        <v>87</v>
      </c>
      <c r="O2" s="1" t="s">
        <v>88</v>
      </c>
      <c r="P2" s="1" t="s">
        <v>89</v>
      </c>
      <c r="Q2" s="1" t="s">
        <v>90</v>
      </c>
      <c r="R2" s="1" t="s">
        <v>91</v>
      </c>
      <c r="S2" s="1" t="s">
        <v>92</v>
      </c>
      <c r="T2" s="1" t="s">
        <v>93</v>
      </c>
      <c r="U2" s="1" t="s">
        <v>94</v>
      </c>
      <c r="V2" s="1" t="s">
        <v>95</v>
      </c>
    </row>
    <row r="3" s="1" customFormat="1" spans="1:22">
      <c r="A3" s="3">
        <v>21831071051</v>
      </c>
      <c r="B3" s="1" t="s">
        <v>96</v>
      </c>
      <c r="C3" s="1" t="s">
        <v>97</v>
      </c>
      <c r="D3" s="1" t="s">
        <v>98</v>
      </c>
      <c r="E3" s="1" t="s">
        <v>99</v>
      </c>
      <c r="F3" s="1" t="s">
        <v>78</v>
      </c>
      <c r="G3" s="1" t="s">
        <v>83</v>
      </c>
      <c r="H3" s="1" t="s">
        <v>84</v>
      </c>
      <c r="I3" s="1" t="s">
        <v>100</v>
      </c>
      <c r="J3" s="1" t="s">
        <v>30</v>
      </c>
      <c r="K3" s="1" t="s">
        <v>101</v>
      </c>
      <c r="L3" s="1" t="s">
        <v>101</v>
      </c>
      <c r="M3" s="1" t="s">
        <v>87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102</v>
      </c>
      <c r="S3" s="1" t="s">
        <v>92</v>
      </c>
      <c r="T3" s="1" t="s">
        <v>93</v>
      </c>
      <c r="U3" s="1" t="s">
        <v>94</v>
      </c>
      <c r="V3" s="1" t="s">
        <v>95</v>
      </c>
    </row>
    <row r="4" s="1" customFormat="1" spans="1:22">
      <c r="A4" s="3">
        <v>21815080502</v>
      </c>
      <c r="B4" s="1" t="s">
        <v>103</v>
      </c>
      <c r="C4" s="1" t="s">
        <v>104</v>
      </c>
      <c r="D4" s="1" t="s">
        <v>105</v>
      </c>
      <c r="E4" s="1" t="s">
        <v>106</v>
      </c>
      <c r="F4" s="1" t="s">
        <v>107</v>
      </c>
      <c r="G4" s="1" t="s">
        <v>83</v>
      </c>
      <c r="H4" s="1" t="s">
        <v>84</v>
      </c>
      <c r="I4" s="1" t="s">
        <v>108</v>
      </c>
      <c r="J4" s="1" t="s">
        <v>30</v>
      </c>
      <c r="K4" s="1" t="s">
        <v>109</v>
      </c>
      <c r="L4" s="1" t="s">
        <v>109</v>
      </c>
      <c r="M4" s="1" t="s">
        <v>87</v>
      </c>
      <c r="N4" s="1" t="s">
        <v>87</v>
      </c>
      <c r="O4" s="1" t="s">
        <v>88</v>
      </c>
      <c r="P4" s="1" t="s">
        <v>89</v>
      </c>
      <c r="Q4" s="1" t="s">
        <v>90</v>
      </c>
      <c r="R4" s="1" t="s">
        <v>110</v>
      </c>
      <c r="S4" s="1" t="s">
        <v>92</v>
      </c>
      <c r="T4" s="1" t="s">
        <v>93</v>
      </c>
      <c r="U4" s="1" t="s">
        <v>111</v>
      </c>
      <c r="V4" s="1" t="s">
        <v>95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2022-11-29T02:12:57Z</dcterms:created>
  <dcterms:modified xsi:type="dcterms:W3CDTF">2022-11-29T02:21:56Z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D9F2601896F142DA92BD334681C44F11</vt:lpwstr>
  </property>
  <property fmtid="{D5CDD505-2E9C-101B-9397-08002B2CF9AE}" pid="3" name="KSOProductBuildVer">
    <vt:lpwstr>2052-11.1.0.12763</vt:lpwstr>
  </property>
</Properties>
</file>