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<sst xmlns="http://schemas.openxmlformats.org/spreadsheetml/2006/main" count="500" uniqueCount="219">
  <si>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</si>
  <si>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</si>
  <si>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</si>
  <si>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</si>
  <si>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</si>
  <si>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</si>
  <si>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</si>
  <si>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</si>
  <si>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</si>
  <si>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</si>
  <si>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</si>
  <si>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</si>
  <si>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</si>
  <si>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</si>
  <si>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</si>
  <si>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</si>
  <si>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</si>
  <si>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</si>
  <si>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</si>
  <si>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</si>
  <si>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</si>
  <si>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</si>
  <si>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</si>
  <si>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</si>
  <si>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</si>
  <si>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18918297000	</t>
  </si>
  <si>
    <t>Ctrip</t>
  </si>
  <si>
    <t>正常</t>
  </si>
  <si>
    <t>[利兹]韦瑟比哈罗盖特戴斯酒店(Days Inn Wetherby)(44690024)</t>
  </si>
  <si>
    <t>标准双床房&lt;2人入住&gt;&lt;不退款&gt;</t>
  </si>
  <si>
    <t>USD</t>
  </si>
  <si>
    <t>mulvany/elizabeth</t>
  </si>
  <si>
    <t>CA5326221130USD</t>
  </si>
  <si>
    <t>未提现</t>
  </si>
  <si>
    <t>携程开票</t>
  </si>
  <si>
    <t xml:space="preserve">	</t>
  </si>
  <si>
    <t xml:space="preserve">21022436441	</t>
  </si>
  <si>
    <t>[首尔]精选典藏酒店(Handpicked Hotel &amp; Collections)(44796724)</t>
  </si>
  <si>
    <t>公寓豪华双床房&lt;2人入住&gt;&lt;不退款&gt;</t>
  </si>
  <si>
    <t>jeong/hae jeong,jeong/hae jeong</t>
  </si>
  <si>
    <t xml:space="preserve">21309506633	</t>
  </si>
  <si>
    <t>Yates/Cecilia,Pinder/June</t>
  </si>
  <si>
    <t xml:space="preserve">21435062833	</t>
  </si>
  <si>
    <t>[曼谷]UHG 拉普罗四分之一酒店(The Quarter Ladprao by Uhg)(39650633)</t>
  </si>
  <si>
    <t>高级双床房标准间&lt;2人入住&gt;&lt;不退款&gt;&lt;早餐&gt;</t>
  </si>
  <si>
    <t>YAM/KIT MAN,LEUNG/CHI WAI</t>
  </si>
  <si>
    <t xml:space="preserve">2736869	</t>
  </si>
  <si>
    <t xml:space="preserve">21503446383	</t>
  </si>
  <si>
    <t>[波德申]海中天(Avillion Admiral Cove)(37203692)</t>
  </si>
  <si>
    <t>甄选双床房&lt;2人入住&gt;&lt;不退款&gt;&lt;早餐&gt;</t>
  </si>
  <si>
    <t>MOHD/JAMAAH</t>
  </si>
  <si>
    <t xml:space="preserve">2751954	</t>
  </si>
  <si>
    <t>取消</t>
  </si>
  <si>
    <t xml:space="preserve">21704344851	</t>
  </si>
  <si>
    <t>[首尔]三井酒店(Hotel Samjung)(37236514)</t>
  </si>
  <si>
    <t>标准双人房&lt;2人入住&gt;&lt;不退款&gt;</t>
  </si>
  <si>
    <t>JEON/JAEUK,JEON/JAEUK,JEON/JAEUK,JEON/JAEUK,JEON/JAEUK,JEON/JAEUK,JEON/JAEUK,JEON/JAEUK,JEON/JAEUK,JEON/JAEUK</t>
  </si>
  <si>
    <t xml:space="preserve">2774342	</t>
  </si>
  <si>
    <t xml:space="preserve">22026696	</t>
  </si>
  <si>
    <t xml:space="preserve">21829193625	</t>
  </si>
  <si>
    <t>[芭堤雅]芭提雅摩达斯度假村(Pattaya Modus Beachfront Resort)(37251787)</t>
  </si>
  <si>
    <t>高级房（双床）&lt;2人入住&gt;&lt;不退款&gt;</t>
  </si>
  <si>
    <t>worasutayangkul/wasutorn,worasutayangkul/wasutorn</t>
  </si>
  <si>
    <t xml:space="preserve">2814906	</t>
  </si>
  <si>
    <t xml:space="preserve">-1413544897	</t>
  </si>
  <si>
    <t xml:space="preserve">21831061588	</t>
  </si>
  <si>
    <t>[曼谷]曼谷华尔街旅馆(Wall Street Inn, Bangkok)(48377399)</t>
  </si>
  <si>
    <t>标准房&lt;2人入住&gt;&lt;不退款&gt;</t>
  </si>
  <si>
    <t>SIPHUN /SIRIRAK ,PUANGNIL/WARAPORN</t>
  </si>
  <si>
    <t xml:space="preserve">2817488	</t>
  </si>
  <si>
    <t xml:space="preserve">21830720507	</t>
  </si>
  <si>
    <t>高级房&lt;2人入住&gt;&lt;不退款&gt;</t>
  </si>
  <si>
    <t>Chaimongkol/Donya</t>
  </si>
  <si>
    <t xml:space="preserve">2816936	</t>
  </si>
  <si>
    <t xml:space="preserve">284646	</t>
  </si>
  <si>
    <t xml:space="preserve">21831718990	</t>
  </si>
  <si>
    <t>[普吉岛]芭东贝尔普吉艾尔酒店(Bel Aire Patong Phuket)(37198696)</t>
  </si>
  <si>
    <t>Latz/Ralf,Latz/Ralf</t>
  </si>
  <si>
    <t xml:space="preserve">2818206	</t>
  </si>
  <si>
    <t xml:space="preserve">83722	</t>
  </si>
  <si>
    <t xml:space="preserve">21838311855	</t>
  </si>
  <si>
    <t>[普吉岛]普吉岛阿玛瑞酒店(SHA Extra Plus)(Amari Phuket (SHA Extra Plus))(40721567)</t>
  </si>
  <si>
    <t>海景高级房&lt;2人入住&gt;&lt;不退款&gt;</t>
  </si>
  <si>
    <t>CAO/HANMING</t>
  </si>
  <si>
    <t xml:space="preserve">2821666	</t>
  </si>
  <si>
    <t xml:space="preserve">35841252	</t>
  </si>
  <si>
    <t xml:space="preserve">21839598629	</t>
  </si>
  <si>
    <t>[普吉岛]萨瓦蒂芭东渡假村酒店 (SHA Extra Plus)(Sawaddi Patong Resort &amp; Spa (SHA Extra Plus))(40721432)</t>
  </si>
  <si>
    <t>池景一室房&lt;2人入住&gt;&lt;不退款&gt;</t>
  </si>
  <si>
    <t>phenthal/Bhenetic,phenthal/Bhenetic,phenthal/Bhenetic,phenthal/Bhenetic</t>
  </si>
  <si>
    <t xml:space="preserve">2822748	</t>
  </si>
  <si>
    <t xml:space="preserve">21839866080	</t>
  </si>
  <si>
    <t>豪华房&lt;2人入住&gt;&lt;不退款&gt;</t>
  </si>
  <si>
    <t xml:space="preserve">2822959	</t>
  </si>
  <si>
    <t xml:space="preserve">106522	</t>
  </si>
  <si>
    <t xml:space="preserve">999221841255109	</t>
  </si>
  <si>
    <t>[巴黎]巴黎拿破仑酒店(Hôtel Napoleon Paris)(44690086)</t>
  </si>
  <si>
    <t>行政房&lt;2人入住&gt;&lt;不退款&gt;</t>
  </si>
  <si>
    <t>He/Jinzhe</t>
  </si>
  <si>
    <t xml:space="preserve">2824527	</t>
  </si>
  <si>
    <t xml:space="preserve">27006SE024602	</t>
  </si>
  <si>
    <t>，</t>
  </si>
  <si>
    <t>A221130104312481</t>
  </si>
  <si>
    <t>A221130104357481</t>
  </si>
  <si>
    <t>USD / HKD 当前参考汇率: 7.81053</t>
  </si>
  <si>
    <t>总计：2061 USD/
16097.5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</si>
  <si>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</si>
  <si>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</si>
  <si>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</si>
  <si>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</si>
  <si>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</si>
  <si>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</si>
  <si>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</si>
  <si>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</si>
  <si>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</si>
  <si>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</si>
  <si>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</si>
  <si>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</si>
  <si>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</si>
  <si>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</si>
  <si>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</si>
  <si>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</si>
  <si>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</si>
  <si>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</si>
  <si>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</si>
  <si>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2022-11-26</t>
  </si>
  <si>
    <t>2824527</t>
  </si>
  <si>
    <t>巴黎拿破仑酒店</t>
  </si>
  <si>
    <t>He Jinzhe</t>
  </si>
  <si>
    <t>2022-11-27</t>
  </si>
  <si>
    <t>退房日周结</t>
  </si>
  <si>
    <t>3262.26</t>
  </si>
  <si>
    <t>455.00</t>
  </si>
  <si>
    <t>0</t>
  </si>
  <si>
    <t>0.00</t>
  </si>
  <si>
    <t>携程盛景国际直连</t>
  </si>
  <si>
    <t>01.010677</t>
  </si>
  <si>
    <t>2022-11-26 00:44:54</t>
  </si>
  <si>
    <t>否</t>
  </si>
  <si>
    <t>汇智国际旅游发展有限公司</t>
  </si>
  <si>
    <t>直连</t>
  </si>
  <si>
    <t>法国</t>
  </si>
  <si>
    <t>2022-11-25</t>
  </si>
  <si>
    <t>2822959</t>
  </si>
  <si>
    <t>萨瓦迪芭东水疗度假村</t>
  </si>
  <si>
    <t>phenthal Bhenetic,phenthal Bhenetic,phenthal Bhenetic,phenthal Bhenetic</t>
  </si>
  <si>
    <t>1147.17</t>
  </si>
  <si>
    <t>160.00</t>
  </si>
  <si>
    <t>2022-11-25 14:11:27</t>
  </si>
  <si>
    <t>直采</t>
  </si>
  <si>
    <t>泰国</t>
  </si>
  <si>
    <t>2022-11-24</t>
  </si>
  <si>
    <t>2821666</t>
  </si>
  <si>
    <t>普吉岛阿玛瑞酒店(SHA Extra Plus)</t>
  </si>
  <si>
    <t>CAO HANMING</t>
  </si>
  <si>
    <t>2425.76</t>
  </si>
  <si>
    <t>338.00</t>
  </si>
  <si>
    <t>2022-11-25 09:37:32</t>
  </si>
  <si>
    <t>2022-11-23</t>
  </si>
  <si>
    <t>2818206</t>
  </si>
  <si>
    <t>芭东贝尔艾尔酒店</t>
  </si>
  <si>
    <t>Latz Ralf,Latz Ralf</t>
  </si>
  <si>
    <t>386.47</t>
  </si>
  <si>
    <t>54.00</t>
  </si>
  <si>
    <t>2022-11-24 11:32:35</t>
  </si>
  <si>
    <t>2817488</t>
  </si>
  <si>
    <t>曼谷华尔街旅馆</t>
  </si>
  <si>
    <t>SIPHUN SIRIRAK,PUANGNIL WARAPORN</t>
  </si>
  <si>
    <t>150.29</t>
  </si>
  <si>
    <t>21.00</t>
  </si>
  <si>
    <t>2022-11-23 09:55:46</t>
  </si>
  <si>
    <t>2022-11-22</t>
  </si>
  <si>
    <t>2816936</t>
  </si>
  <si>
    <t>芭堤雅摩达斯度假村</t>
  </si>
  <si>
    <t>Chaimongkol Donya</t>
  </si>
  <si>
    <t>632.09</t>
  </si>
  <si>
    <t>88.00</t>
  </si>
  <si>
    <t>2022-11-23 15:19:13</t>
  </si>
  <si>
    <t>2814906</t>
  </si>
  <si>
    <t>worasutayangkul wasutorn,worasutayangkul wasutorn</t>
  </si>
  <si>
    <t>509.98</t>
  </si>
  <si>
    <t>71.00</t>
  </si>
  <si>
    <t>2022-11-22 08:37:16</t>
  </si>
  <si>
    <t>2022-11-03</t>
  </si>
  <si>
    <t>2774342</t>
  </si>
  <si>
    <t>首尔三井酒店</t>
  </si>
  <si>
    <t>JEON JAEUK,JEON JAEUK,JEON JAEUK,JEON JAEUK,JEON JAEUK,JEON JAEUK,JEON JAEUK,JEON JAEUK,JEON JAEUK,JEON JAEUK</t>
  </si>
  <si>
    <t>3360.81</t>
  </si>
  <si>
    <t>460.00</t>
  </si>
  <si>
    <t>2022-11-04 09:28:13</t>
  </si>
  <si>
    <t>韩国</t>
  </si>
  <si>
    <t>2022-10-12</t>
  </si>
  <si>
    <t>2736869</t>
  </si>
  <si>
    <t>UHG 拉普罗四分之一酒店</t>
  </si>
  <si>
    <t>YAM KIT MAN,LEUNG CHI WAI</t>
  </si>
  <si>
    <t>1408.42</t>
  </si>
  <si>
    <t>196.00</t>
  </si>
  <si>
    <t>2022-10-12 21:21:11</t>
  </si>
  <si>
    <t>2022-10-02</t>
  </si>
  <si>
    <t>2721366</t>
  </si>
  <si>
    <t>韦瑟比哈罗盖特戴斯酒店</t>
  </si>
  <si>
    <t>Yates Cecilia,Pinder June</t>
  </si>
  <si>
    <t>485.30</t>
  </si>
  <si>
    <t>68.00</t>
  </si>
  <si>
    <t>2022-10-02 20:45:58</t>
  </si>
  <si>
    <t>英国</t>
  </si>
  <si>
    <t>2022-09-15</t>
  </si>
  <si>
    <t>2693372</t>
  </si>
  <si>
    <t>精选典藏酒店</t>
  </si>
  <si>
    <t>jeong hae jeong,jeong hae jeong</t>
  </si>
  <si>
    <t>558.19</t>
  </si>
  <si>
    <t>80.00</t>
  </si>
  <si>
    <t>2022-09-15 21:55:40</t>
  </si>
  <si>
    <t>2022-09-04</t>
  </si>
  <si>
    <t>2678346</t>
  </si>
  <si>
    <t>mulvany elizabeth</t>
  </si>
  <si>
    <t>484.20</t>
  </si>
  <si>
    <t>70.00</t>
  </si>
  <si>
    <t>2022-09-04 03:50:09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</si>
</sst>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95250</xdr:colOff>
      <xdr:row>56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35367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44891</v>
      </c>
      <c r="G2" s="6">
        <v>44892</v>
      </c>
      <c r="H2" s="4">
        <v>1</v>
      </c>
      <c r="I2" s="4">
        <v>1</v>
      </c>
      <c r="J2" s="4">
        <v>1</v>
      </c>
      <c r="K2" s="4" t="s">
        <v>30</v>
      </c>
      <c r="L2" s="4">
        <v>70</v>
      </c>
      <c r="M2" s="4">
        <v>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44808</v>
      </c>
      <c r="S2" s="6">
        <v>44895</v>
      </c>
      <c r="T2" s="4" t="s">
        <v>34</v>
      </c>
      <c r="U2" s="4">
        <v>70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44891</v>
      </c>
      <c r="G3" s="6">
        <v>44892</v>
      </c>
      <c r="H3" s="4">
        <v>1</v>
      </c>
      <c r="I3" s="4">
        <v>1</v>
      </c>
      <c r="J3" s="4">
        <v>1</v>
      </c>
      <c r="K3" s="4" t="s">
        <v>30</v>
      </c>
      <c r="L3" s="4">
        <v>80</v>
      </c>
      <c r="M3" s="4">
        <v>80</v>
      </c>
      <c r="N3" s="4" t="s">
        <v>39</v>
      </c>
      <c r="O3" s="4" t="s">
        <v>32</v>
      </c>
      <c r="P3" s="4" t="s">
        <v>33</v>
      </c>
      <c r="Q3" s="4">
        <v>0</v>
      </c>
      <c r="R3" s="7">
        <v>44819</v>
      </c>
      <c r="S3" s="6">
        <v>44895</v>
      </c>
      <c r="T3" s="4" t="s">
        <v>34</v>
      </c>
      <c r="U3" s="4">
        <v>80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44891</v>
      </c>
      <c r="G4" s="6">
        <v>44892</v>
      </c>
      <c r="H4" s="4">
        <v>1</v>
      </c>
      <c r="I4" s="4">
        <v>1</v>
      </c>
      <c r="J4" s="4">
        <v>1</v>
      </c>
      <c r="K4" s="4" t="s">
        <v>30</v>
      </c>
      <c r="L4" s="4">
        <v>68</v>
      </c>
      <c r="M4" s="4">
        <v>68</v>
      </c>
      <c r="N4" s="4" t="s">
        <v>41</v>
      </c>
      <c r="O4" s="4" t="s">
        <v>32</v>
      </c>
      <c r="P4" s="4" t="s">
        <v>33</v>
      </c>
      <c r="Q4" s="4">
        <v>0</v>
      </c>
      <c r="R4" s="7">
        <v>44836</v>
      </c>
      <c r="S4" s="6">
        <v>44895</v>
      </c>
      <c r="T4" s="4" t="s">
        <v>34</v>
      </c>
      <c r="U4" s="4">
        <v>68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44888</v>
      </c>
      <c r="G5" s="6">
        <v>44892</v>
      </c>
      <c r="H5" s="4">
        <v>1</v>
      </c>
      <c r="I5" s="4">
        <v>4</v>
      </c>
      <c r="J5" s="4">
        <v>4</v>
      </c>
      <c r="K5" s="4" t="s">
        <v>30</v>
      </c>
      <c r="L5" s="4">
        <v>196</v>
      </c>
      <c r="M5" s="4">
        <v>196</v>
      </c>
      <c r="N5" s="4" t="s">
        <v>45</v>
      </c>
      <c r="O5" s="4" t="s">
        <v>32</v>
      </c>
      <c r="P5" s="4" t="s">
        <v>33</v>
      </c>
      <c r="Q5" s="4">
        <v>0</v>
      </c>
      <c r="R5" s="7">
        <v>44846</v>
      </c>
      <c r="S5" s="6">
        <v>44895</v>
      </c>
      <c r="T5" s="4" t="s">
        <v>34</v>
      </c>
      <c r="U5" s="4">
        <v>196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44891</v>
      </c>
      <c r="G6" s="6">
        <v>44892</v>
      </c>
      <c r="H6" s="4">
        <v>1</v>
      </c>
      <c r="I6" s="4">
        <v>1</v>
      </c>
      <c r="J6" s="4">
        <v>1</v>
      </c>
      <c r="K6" s="4" t="s">
        <v>30</v>
      </c>
      <c r="L6" s="4">
        <v>52</v>
      </c>
      <c r="M6" s="4">
        <v>52</v>
      </c>
      <c r="N6" s="4" t="s">
        <v>50</v>
      </c>
      <c r="O6" s="4" t="s">
        <v>32</v>
      </c>
      <c r="P6" s="4" t="s">
        <v>33</v>
      </c>
      <c r="Q6" s="4">
        <v>0</v>
      </c>
      <c r="R6" s="7">
        <v>44855</v>
      </c>
      <c r="S6" s="6">
        <v>44895</v>
      </c>
      <c r="T6" s="4" t="s">
        <v>34</v>
      </c>
      <c r="U6" s="4">
        <v>52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52</v>
      </c>
      <c r="D7" s="4" t="s">
        <v>48</v>
      </c>
      <c r="E7" s="4" t="s">
        <v>49</v>
      </c>
      <c r="F7" s="6">
        <v>44891</v>
      </c>
      <c r="G7" s="6">
        <v>44892</v>
      </c>
      <c r="H7" s="4">
        <v>1</v>
      </c>
      <c r="I7" s="4">
        <v>1</v>
      </c>
      <c r="J7" s="4">
        <v>1</v>
      </c>
      <c r="K7" s="4" t="s">
        <v>30</v>
      </c>
      <c r="L7" s="4">
        <v>-52</v>
      </c>
      <c r="M7" s="4">
        <v>-52</v>
      </c>
      <c r="N7" s="4" t="s">
        <v>50</v>
      </c>
      <c r="O7" s="4" t="s">
        <v>32</v>
      </c>
      <c r="P7" s="4" t="s">
        <v>33</v>
      </c>
      <c r="Q7" s="4">
        <v>0</v>
      </c>
      <c r="R7" s="7">
        <v>44855</v>
      </c>
      <c r="S7" s="6">
        <v>44895</v>
      </c>
      <c r="T7" s="4" t="s">
        <v>34</v>
      </c>
      <c r="U7" s="4">
        <v>-52</v>
      </c>
      <c r="V7" s="4">
        <v>0</v>
      </c>
      <c r="W7" s="4">
        <v>0</v>
      </c>
      <c r="X7" s="4" t="s">
        <v>51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44891</v>
      </c>
      <c r="G8" s="6">
        <v>44892</v>
      </c>
      <c r="H8" s="4">
        <v>5</v>
      </c>
      <c r="I8" s="4">
        <v>1</v>
      </c>
      <c r="J8" s="4">
        <v>5</v>
      </c>
      <c r="K8" s="4" t="s">
        <v>30</v>
      </c>
      <c r="L8" s="4">
        <v>460</v>
      </c>
      <c r="M8" s="4">
        <v>460</v>
      </c>
      <c r="N8" s="4" t="s">
        <v>56</v>
      </c>
      <c r="O8" s="4" t="s">
        <v>32</v>
      </c>
      <c r="P8" s="4" t="s">
        <v>33</v>
      </c>
      <c r="Q8" s="4">
        <v>0</v>
      </c>
      <c r="R8" s="7">
        <v>44868</v>
      </c>
      <c r="S8" s="6">
        <v>44895</v>
      </c>
      <c r="T8" s="4" t="s">
        <v>34</v>
      </c>
      <c r="U8" s="4">
        <v>460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44891</v>
      </c>
      <c r="G9" s="6">
        <v>44892</v>
      </c>
      <c r="H9" s="4">
        <v>1</v>
      </c>
      <c r="I9" s="4">
        <v>1</v>
      </c>
      <c r="J9" s="4">
        <v>1</v>
      </c>
      <c r="K9" s="4" t="s">
        <v>30</v>
      </c>
      <c r="L9" s="4">
        <v>71</v>
      </c>
      <c r="M9" s="4">
        <v>71</v>
      </c>
      <c r="N9" s="4" t="s">
        <v>62</v>
      </c>
      <c r="O9" s="4" t="s">
        <v>32</v>
      </c>
      <c r="P9" s="4" t="s">
        <v>33</v>
      </c>
      <c r="Q9" s="4">
        <v>0</v>
      </c>
      <c r="R9" s="7">
        <v>44887</v>
      </c>
      <c r="S9" s="6">
        <v>44895</v>
      </c>
      <c r="T9" s="4" t="s">
        <v>34</v>
      </c>
      <c r="U9" s="4">
        <v>71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44891</v>
      </c>
      <c r="G10" s="6">
        <v>44892</v>
      </c>
      <c r="H10" s="4">
        <v>1</v>
      </c>
      <c r="I10" s="4">
        <v>1</v>
      </c>
      <c r="J10" s="4">
        <v>1</v>
      </c>
      <c r="K10" s="4" t="s">
        <v>30</v>
      </c>
      <c r="L10" s="4">
        <v>21</v>
      </c>
      <c r="M10" s="4">
        <v>21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44888</v>
      </c>
      <c r="S10" s="6">
        <v>44895</v>
      </c>
      <c r="T10" s="4" t="s">
        <v>34</v>
      </c>
      <c r="U10" s="4">
        <v>21</v>
      </c>
      <c r="V10" s="4">
        <v>0</v>
      </c>
      <c r="W10" s="4">
        <v>0</v>
      </c>
      <c r="X10" s="4" t="s">
        <v>69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60</v>
      </c>
      <c r="E11" s="4" t="s">
        <v>71</v>
      </c>
      <c r="F11" s="6">
        <v>44891</v>
      </c>
      <c r="G11" s="6">
        <v>44892</v>
      </c>
      <c r="H11" s="4">
        <v>1</v>
      </c>
      <c r="I11" s="4">
        <v>1</v>
      </c>
      <c r="J11" s="4">
        <v>1</v>
      </c>
      <c r="K11" s="4" t="s">
        <v>30</v>
      </c>
      <c r="L11" s="4">
        <v>88</v>
      </c>
      <c r="M11" s="4">
        <v>88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44887</v>
      </c>
      <c r="S11" s="6">
        <v>44895</v>
      </c>
      <c r="T11" s="4" t="s">
        <v>34</v>
      </c>
      <c r="U11" s="4">
        <v>88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71</v>
      </c>
      <c r="F12" s="6">
        <v>44889</v>
      </c>
      <c r="G12" s="6">
        <v>44892</v>
      </c>
      <c r="H12" s="4">
        <v>1</v>
      </c>
      <c r="I12" s="4">
        <v>3</v>
      </c>
      <c r="J12" s="4">
        <v>3</v>
      </c>
      <c r="K12" s="4" t="s">
        <v>30</v>
      </c>
      <c r="L12" s="4">
        <v>54</v>
      </c>
      <c r="M12" s="4">
        <v>54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44888</v>
      </c>
      <c r="S12" s="6">
        <v>44895</v>
      </c>
      <c r="T12" s="4" t="s">
        <v>34</v>
      </c>
      <c r="U12" s="4">
        <v>54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44890</v>
      </c>
      <c r="G13" s="6">
        <v>44892</v>
      </c>
      <c r="H13" s="4">
        <v>1</v>
      </c>
      <c r="I13" s="4">
        <v>2</v>
      </c>
      <c r="J13" s="4">
        <v>2</v>
      </c>
      <c r="K13" s="4" t="s">
        <v>30</v>
      </c>
      <c r="L13" s="4">
        <v>338</v>
      </c>
      <c r="M13" s="4">
        <v>338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44889</v>
      </c>
      <c r="S13" s="6">
        <v>44895</v>
      </c>
      <c r="T13" s="4" t="s">
        <v>34</v>
      </c>
      <c r="U13" s="4">
        <v>338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44890</v>
      </c>
      <c r="G14" s="6">
        <v>44892</v>
      </c>
      <c r="H14" s="4">
        <v>2</v>
      </c>
      <c r="I14" s="4">
        <v>2</v>
      </c>
      <c r="J14" s="4">
        <v>4</v>
      </c>
      <c r="K14" s="4" t="s">
        <v>30</v>
      </c>
      <c r="L14" s="4">
        <v>116</v>
      </c>
      <c r="M14" s="4">
        <v>116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44890</v>
      </c>
      <c r="S14" s="6">
        <v>44895</v>
      </c>
      <c r="T14" s="4" t="s">
        <v>34</v>
      </c>
      <c r="U14" s="4">
        <v>116</v>
      </c>
      <c r="V14" s="4">
        <v>0</v>
      </c>
      <c r="W14" s="4">
        <v>0</v>
      </c>
      <c r="X14" s="4" t="s">
        <v>90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52</v>
      </c>
      <c r="D15" s="4" t="s">
        <v>87</v>
      </c>
      <c r="E15" s="4" t="s">
        <v>88</v>
      </c>
      <c r="F15" s="6">
        <v>44890</v>
      </c>
      <c r="G15" s="6">
        <v>44892</v>
      </c>
      <c r="H15" s="4">
        <v>2</v>
      </c>
      <c r="I15" s="4">
        <v>2</v>
      </c>
      <c r="J15" s="4">
        <v>4</v>
      </c>
      <c r="K15" s="4" t="s">
        <v>30</v>
      </c>
      <c r="L15" s="4">
        <v>-116</v>
      </c>
      <c r="M15" s="4">
        <v>-116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44890</v>
      </c>
      <c r="S15" s="6">
        <v>44895</v>
      </c>
      <c r="T15" s="4" t="s">
        <v>34</v>
      </c>
      <c r="U15" s="4">
        <v>-116</v>
      </c>
      <c r="V15" s="4">
        <v>0</v>
      </c>
      <c r="W15" s="4">
        <v>0</v>
      </c>
      <c r="X15" s="4" t="s">
        <v>90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87</v>
      </c>
      <c r="E16" s="4" t="s">
        <v>92</v>
      </c>
      <c r="F16" s="6">
        <v>44890</v>
      </c>
      <c r="G16" s="6">
        <v>44892</v>
      </c>
      <c r="H16" s="4">
        <v>2</v>
      </c>
      <c r="I16" s="4">
        <v>2</v>
      </c>
      <c r="J16" s="4">
        <v>4</v>
      </c>
      <c r="K16" s="4" t="s">
        <v>30</v>
      </c>
      <c r="L16" s="4">
        <v>160</v>
      </c>
      <c r="M16" s="4">
        <v>160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44890</v>
      </c>
      <c r="S16" s="6">
        <v>44895</v>
      </c>
      <c r="T16" s="4" t="s">
        <v>34</v>
      </c>
      <c r="U16" s="4">
        <v>160</v>
      </c>
      <c r="V16" s="4">
        <v>0</v>
      </c>
      <c r="W16" s="4">
        <v>0</v>
      </c>
      <c r="X16" s="4" t="s">
        <v>93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44891</v>
      </c>
      <c r="G17" s="6">
        <v>44892</v>
      </c>
      <c r="H17" s="4">
        <v>1</v>
      </c>
      <c r="I17" s="4">
        <v>1</v>
      </c>
      <c r="J17" s="4">
        <v>1</v>
      </c>
      <c r="K17" s="4" t="s">
        <v>30</v>
      </c>
      <c r="L17" s="4">
        <v>455</v>
      </c>
      <c r="M17" s="4">
        <v>455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44891</v>
      </c>
      <c r="S17" s="6">
        <v>44895</v>
      </c>
      <c r="T17" s="4" t="s">
        <v>34</v>
      </c>
      <c r="U17" s="4">
        <v>455</v>
      </c>
      <c r="V17" s="4">
        <v>0</v>
      </c>
      <c r="W17" s="4">
        <v>0</v>
      </c>
      <c r="X17" s="4" t="s">
        <v>99</v>
      </c>
      <c r="Y17" s="4" t="s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0" sqref="A20:F24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5">
        <v>18918297000</v>
      </c>
      <c r="B2" s="6">
        <v>44891</v>
      </c>
      <c r="C2" s="6">
        <v>44892</v>
      </c>
      <c r="D2" s="4">
        <v>70</v>
      </c>
      <c r="E2" s="4" t="str">
        <f>VLOOKUP(A2,HOP!A:L,12,0)</f>
        <v>70.00</v>
      </c>
      <c r="F2" s="4" t="str">
        <f>VLOOKUP(A2,HOP!A:C,3,0)</f>
        <v>2678346</v>
      </c>
      <c r="G2" s="4">
        <f>D2-E2</f>
        <v>0</v>
      </c>
      <c r="H2" s="4" t="str">
        <f>$H$1&amp;F2</f>
        <v>，2678346</v>
      </c>
      <c r="I2" s="4" t="str">
        <f>VLOOKUP(A2,HOP!A:U,21,0)</f>
        <v>直连</v>
      </c>
    </row>
    <row r="3" s="4" customFormat="1" spans="1:9">
      <c r="A3" s="5">
        <v>21022436441</v>
      </c>
      <c r="B3" s="6">
        <v>44891</v>
      </c>
      <c r="C3" s="6">
        <v>44892</v>
      </c>
      <c r="D3" s="4">
        <v>80</v>
      </c>
      <c r="E3" s="4" t="str">
        <f>VLOOKUP(A3,HOP!A:L,12,0)</f>
        <v>80.00</v>
      </c>
      <c r="F3" s="4" t="str">
        <f>VLOOKUP(A3,HOP!A:C,3,0)</f>
        <v>2693372</v>
      </c>
      <c r="G3" s="4">
        <f t="shared" ref="G3:G15" si="0">D3-E3</f>
        <v>0</v>
      </c>
      <c r="H3" s="4" t="str">
        <f t="shared" ref="H3:H15" si="1">$H$1&amp;F3</f>
        <v>，2693372</v>
      </c>
      <c r="I3" s="4" t="str">
        <f>VLOOKUP(A3,HOP!A:U,21,0)</f>
        <v>直连</v>
      </c>
    </row>
    <row r="4" s="4" customFormat="1" spans="1:9">
      <c r="A4" s="5">
        <v>21309506633</v>
      </c>
      <c r="B4" s="6">
        <v>44891</v>
      </c>
      <c r="C4" s="6">
        <v>44892</v>
      </c>
      <c r="D4" s="4">
        <v>68</v>
      </c>
      <c r="E4" s="4" t="str">
        <f>VLOOKUP(A4,HOP!A:L,12,0)</f>
        <v>68.00</v>
      </c>
      <c r="F4" s="4" t="str">
        <f>VLOOKUP(A4,HOP!A:C,3,0)</f>
        <v>2721366</v>
      </c>
      <c r="G4" s="4">
        <f t="shared" si="0"/>
        <v>0</v>
      </c>
      <c r="H4" s="4" t="str">
        <f t="shared" si="1"/>
        <v>，2721366</v>
      </c>
      <c r="I4" s="4" t="str">
        <f>VLOOKUP(A4,HOP!A:U,21,0)</f>
        <v>直连</v>
      </c>
    </row>
    <row r="5" s="4" customFormat="1" spans="1:9">
      <c r="A5" s="5">
        <v>21435062833</v>
      </c>
      <c r="B5" s="6">
        <v>44888</v>
      </c>
      <c r="C5" s="6">
        <v>44892</v>
      </c>
      <c r="D5" s="4">
        <v>196</v>
      </c>
      <c r="E5" s="4" t="str">
        <f>VLOOKUP(A5,HOP!A:L,12,0)</f>
        <v>196.00</v>
      </c>
      <c r="F5" s="4" t="str">
        <f>VLOOKUP(A5,HOP!A:C,3,0)</f>
        <v>2736869</v>
      </c>
      <c r="G5" s="4">
        <f t="shared" si="0"/>
        <v>0</v>
      </c>
      <c r="H5" s="4" t="str">
        <f t="shared" si="1"/>
        <v>，2736869</v>
      </c>
      <c r="I5" s="4" t="str">
        <f>VLOOKUP(A5,HOP!A:U,21,0)</f>
        <v>直连</v>
      </c>
    </row>
    <row r="6" s="4" customFormat="1" hidden="1" spans="1:9">
      <c r="A6" s="5">
        <v>21503446383</v>
      </c>
      <c r="B6" s="6">
        <v>44891</v>
      </c>
      <c r="C6" s="6">
        <v>44892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21704344851</v>
      </c>
      <c r="B7" s="6">
        <v>44891</v>
      </c>
      <c r="C7" s="6">
        <v>44892</v>
      </c>
      <c r="D7" s="4">
        <v>460</v>
      </c>
      <c r="E7" s="4" t="str">
        <f>VLOOKUP(A7,HOP!A:L,12,0)</f>
        <v>460.00</v>
      </c>
      <c r="F7" s="4" t="str">
        <f>VLOOKUP(A7,HOP!A:C,3,0)</f>
        <v>2774342</v>
      </c>
      <c r="G7" s="4">
        <f t="shared" si="0"/>
        <v>0</v>
      </c>
      <c r="H7" s="4" t="str">
        <f t="shared" si="1"/>
        <v>，2774342</v>
      </c>
      <c r="I7" s="4" t="str">
        <f>VLOOKUP(A7,HOP!A:U,21,0)</f>
        <v>直采</v>
      </c>
    </row>
    <row r="8" s="4" customFormat="1" spans="1:9">
      <c r="A8" s="5">
        <v>21829193625</v>
      </c>
      <c r="B8" s="6">
        <v>44891</v>
      </c>
      <c r="C8" s="6">
        <v>44892</v>
      </c>
      <c r="D8" s="4">
        <v>71</v>
      </c>
      <c r="E8" s="4" t="str">
        <f>VLOOKUP(A8,HOP!A:L,12,0)</f>
        <v>71.00</v>
      </c>
      <c r="F8" s="4" t="str">
        <f>VLOOKUP(A8,HOP!A:C,3,0)</f>
        <v>2814906</v>
      </c>
      <c r="G8" s="4">
        <f t="shared" si="0"/>
        <v>0</v>
      </c>
      <c r="H8" s="4" t="str">
        <f t="shared" si="1"/>
        <v>，2814906</v>
      </c>
      <c r="I8" s="4" t="str">
        <f>VLOOKUP(A8,HOP!A:U,21,0)</f>
        <v>直连</v>
      </c>
    </row>
    <row r="9" s="4" customFormat="1" spans="1:9">
      <c r="A9" s="5">
        <v>21831061588</v>
      </c>
      <c r="B9" s="6">
        <v>44891</v>
      </c>
      <c r="C9" s="6">
        <v>44892</v>
      </c>
      <c r="D9" s="4">
        <v>21</v>
      </c>
      <c r="E9" s="4" t="str">
        <f>VLOOKUP(A9,HOP!A:L,12,0)</f>
        <v>21.00</v>
      </c>
      <c r="F9" s="4" t="str">
        <f>VLOOKUP(A9,HOP!A:C,3,0)</f>
        <v>2817488</v>
      </c>
      <c r="G9" s="4">
        <f t="shared" si="0"/>
        <v>0</v>
      </c>
      <c r="H9" s="4" t="str">
        <f t="shared" si="1"/>
        <v>，2817488</v>
      </c>
      <c r="I9" s="4" t="str">
        <f>VLOOKUP(A9,HOP!A:U,21,0)</f>
        <v>直连</v>
      </c>
    </row>
    <row r="10" s="4" customFormat="1" spans="1:9">
      <c r="A10" s="5">
        <v>21830720507</v>
      </c>
      <c r="B10" s="6">
        <v>44891</v>
      </c>
      <c r="C10" s="6">
        <v>44892</v>
      </c>
      <c r="D10" s="4">
        <v>88</v>
      </c>
      <c r="E10" s="4" t="str">
        <f>VLOOKUP(A10,HOP!A:L,12,0)</f>
        <v>88.00</v>
      </c>
      <c r="F10" s="4" t="str">
        <f>VLOOKUP(A10,HOP!A:C,3,0)</f>
        <v>2816936</v>
      </c>
      <c r="G10" s="4">
        <f t="shared" si="0"/>
        <v>0</v>
      </c>
      <c r="H10" s="4" t="str">
        <f t="shared" si="1"/>
        <v>，2816936</v>
      </c>
      <c r="I10" s="4" t="str">
        <f>VLOOKUP(A10,HOP!A:U,21,0)</f>
        <v>直采</v>
      </c>
    </row>
    <row r="11" s="4" customFormat="1" spans="1:9">
      <c r="A11" s="5">
        <v>21831718990</v>
      </c>
      <c r="B11" s="6">
        <v>44889</v>
      </c>
      <c r="C11" s="6">
        <v>44892</v>
      </c>
      <c r="D11" s="4">
        <v>54</v>
      </c>
      <c r="E11" s="4" t="str">
        <f>VLOOKUP(A11,HOP!A:L,12,0)</f>
        <v>54.00</v>
      </c>
      <c r="F11" s="4" t="str">
        <f>VLOOKUP(A11,HOP!A:C,3,0)</f>
        <v>2818206</v>
      </c>
      <c r="G11" s="4">
        <f t="shared" si="0"/>
        <v>0</v>
      </c>
      <c r="H11" s="4" t="str">
        <f t="shared" si="1"/>
        <v>，2818206</v>
      </c>
      <c r="I11" s="4" t="str">
        <f>VLOOKUP(A11,HOP!A:U,21,0)</f>
        <v>直采</v>
      </c>
    </row>
    <row r="12" s="4" customFormat="1" spans="1:9">
      <c r="A12" s="5">
        <v>21838311855</v>
      </c>
      <c r="B12" s="6">
        <v>44890</v>
      </c>
      <c r="C12" s="6">
        <v>44892</v>
      </c>
      <c r="D12" s="4">
        <v>338</v>
      </c>
      <c r="E12" s="4" t="str">
        <f>VLOOKUP(A12,HOP!A:L,12,0)</f>
        <v>338.00</v>
      </c>
      <c r="F12" s="4" t="str">
        <f>VLOOKUP(A12,HOP!A:C,3,0)</f>
        <v>2821666</v>
      </c>
      <c r="G12" s="4">
        <f t="shared" si="0"/>
        <v>0</v>
      </c>
      <c r="H12" s="4" t="str">
        <f t="shared" si="1"/>
        <v>，2821666</v>
      </c>
      <c r="I12" s="4" t="str">
        <f>VLOOKUP(A12,HOP!A:U,21,0)</f>
        <v>直采</v>
      </c>
    </row>
    <row r="13" s="4" customFormat="1" hidden="1" spans="1:9">
      <c r="A13" s="5">
        <v>21839598629</v>
      </c>
      <c r="B13" s="6">
        <v>44890</v>
      </c>
      <c r="C13" s="6">
        <v>44892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21839866080</v>
      </c>
      <c r="B14" s="6">
        <v>44890</v>
      </c>
      <c r="C14" s="6">
        <v>44892</v>
      </c>
      <c r="D14" s="4">
        <v>160</v>
      </c>
      <c r="E14" s="4" t="str">
        <f>VLOOKUP(A14,HOP!A:L,12,0)</f>
        <v>160.00</v>
      </c>
      <c r="F14" s="4" t="str">
        <f>VLOOKUP(A14,HOP!A:C,3,0)</f>
        <v>2822959</v>
      </c>
      <c r="G14" s="4">
        <f t="shared" si="0"/>
        <v>0</v>
      </c>
      <c r="H14" s="4" t="str">
        <f t="shared" si="1"/>
        <v>，2822959</v>
      </c>
      <c r="I14" s="4" t="str">
        <f>VLOOKUP(A14,HOP!A:U,21,0)</f>
        <v>直采</v>
      </c>
    </row>
    <row r="15" s="4" customFormat="1" spans="1:9">
      <c r="A15" s="5">
        <v>999221841255109</v>
      </c>
      <c r="B15" s="6">
        <v>44891</v>
      </c>
      <c r="C15" s="6">
        <v>44892</v>
      </c>
      <c r="D15" s="4">
        <v>455</v>
      </c>
      <c r="E15" s="4" t="str">
        <f>VLOOKUP(A15,HOP!A:L,12,0)</f>
        <v>455.00</v>
      </c>
      <c r="F15" s="4" t="str">
        <f>VLOOKUP(A15,HOP!A:C,3,0)</f>
        <v>2824527</v>
      </c>
      <c r="G15" s="4">
        <f t="shared" si="0"/>
        <v>0</v>
      </c>
      <c r="H15" s="4" t="str">
        <f t="shared" si="1"/>
        <v>，2824527</v>
      </c>
      <c r="I15" s="4" t="str">
        <f>VLOOKUP(A15,HOP!A:U,21,0)</f>
        <v>直连</v>
      </c>
    </row>
    <row r="17" spans="4:4">
      <c r="D17" s="4">
        <f>SUM(D2:D16)</f>
        <v>2061</v>
      </c>
    </row>
    <row r="20" spans="1:4">
      <c r="A20" s="4" t="s">
        <v>102</v>
      </c>
      <c r="C20" s="4">
        <v>1100</v>
      </c>
      <c r="D20" s="4">
        <v>8591.58</v>
      </c>
    </row>
    <row r="21" spans="1:4">
      <c r="A21" s="4" t="s">
        <v>103</v>
      </c>
      <c r="C21" s="4">
        <v>961</v>
      </c>
      <c r="D21" s="4">
        <v>7505.92</v>
      </c>
    </row>
    <row r="22" spans="1:4">
      <c r="A22" s="4" t="s">
        <v>104</v>
      </c>
      <c r="C22" s="4">
        <f>SUBTOTAL(9,C20:C21)</f>
        <v>2061</v>
      </c>
      <c r="D22" s="4">
        <f>SUBTOTAL(9,D20:D21)</f>
        <v>16097.5</v>
      </c>
    </row>
    <row r="23" spans="1:1">
      <c r="A23" s="4" t="s">
        <v>105</v>
      </c>
    </row>
  </sheetData>
  <autoFilter ref="A1:XFD23">
    <filterColumn colId="3">
      <filters blank="1">
        <filter val="70"/>
        <filter val="80"/>
        <filter val="160"/>
        <filter val="460"/>
        <filter val="21"/>
        <filter val="71"/>
        <filter val="2061"/>
        <filter val="54"/>
        <filter val="455"/>
        <filter val="196"/>
        <filter val="68"/>
        <filter val="88"/>
        <filter val="3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E34" sqref="E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3">
        <v>999221841255109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125</v>
      </c>
      <c r="G2" s="1" t="s">
        <v>129</v>
      </c>
      <c r="H2" s="1" t="s">
        <v>130</v>
      </c>
      <c r="I2" s="1" t="s">
        <v>131</v>
      </c>
      <c r="J2" s="1" t="s">
        <v>30</v>
      </c>
      <c r="K2" s="1" t="s">
        <v>132</v>
      </c>
      <c r="L2" s="1" t="s">
        <v>132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="1" customFormat="1" spans="1:22">
      <c r="A3" s="3">
        <v>21839866080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142</v>
      </c>
      <c r="G3" s="1" t="s">
        <v>129</v>
      </c>
      <c r="H3" s="1" t="s">
        <v>130</v>
      </c>
      <c r="I3" s="1" t="s">
        <v>146</v>
      </c>
      <c r="J3" s="1" t="s">
        <v>30</v>
      </c>
      <c r="K3" s="1" t="s">
        <v>147</v>
      </c>
      <c r="L3" s="1" t="s">
        <v>147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148</v>
      </c>
      <c r="S3" s="1" t="s">
        <v>138</v>
      </c>
      <c r="T3" s="1" t="s">
        <v>139</v>
      </c>
      <c r="U3" s="1" t="s">
        <v>149</v>
      </c>
      <c r="V3" s="1" t="s">
        <v>150</v>
      </c>
    </row>
    <row r="4" s="1" customFormat="1" spans="1:22">
      <c r="A4" s="3">
        <v>21838311855</v>
      </c>
      <c r="B4" s="1" t="s">
        <v>151</v>
      </c>
      <c r="C4" s="1" t="s">
        <v>152</v>
      </c>
      <c r="D4" s="1" t="s">
        <v>153</v>
      </c>
      <c r="E4" s="1" t="s">
        <v>154</v>
      </c>
      <c r="F4" s="1" t="s">
        <v>142</v>
      </c>
      <c r="G4" s="1" t="s">
        <v>129</v>
      </c>
      <c r="H4" s="1" t="s">
        <v>130</v>
      </c>
      <c r="I4" s="1" t="s">
        <v>155</v>
      </c>
      <c r="J4" s="1" t="s">
        <v>30</v>
      </c>
      <c r="K4" s="1" t="s">
        <v>156</v>
      </c>
      <c r="L4" s="1" t="s">
        <v>156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157</v>
      </c>
      <c r="S4" s="1" t="s">
        <v>138</v>
      </c>
      <c r="T4" s="1" t="s">
        <v>139</v>
      </c>
      <c r="U4" s="1" t="s">
        <v>149</v>
      </c>
      <c r="V4" s="1" t="s">
        <v>150</v>
      </c>
    </row>
    <row r="5" s="1" customFormat="1" spans="1:22">
      <c r="A5" s="3">
        <v>21831718990</v>
      </c>
      <c r="B5" s="1" t="s">
        <v>158</v>
      </c>
      <c r="C5" s="1" t="s">
        <v>159</v>
      </c>
      <c r="D5" s="1" t="s">
        <v>160</v>
      </c>
      <c r="E5" s="1" t="s">
        <v>161</v>
      </c>
      <c r="F5" s="1" t="s">
        <v>151</v>
      </c>
      <c r="G5" s="1" t="s">
        <v>129</v>
      </c>
      <c r="H5" s="1" t="s">
        <v>130</v>
      </c>
      <c r="I5" s="1" t="s">
        <v>162</v>
      </c>
      <c r="J5" s="1" t="s">
        <v>30</v>
      </c>
      <c r="K5" s="1" t="s">
        <v>163</v>
      </c>
      <c r="L5" s="1" t="s">
        <v>163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164</v>
      </c>
      <c r="S5" s="1" t="s">
        <v>138</v>
      </c>
      <c r="T5" s="1" t="s">
        <v>139</v>
      </c>
      <c r="U5" s="1" t="s">
        <v>149</v>
      </c>
      <c r="V5" s="1" t="s">
        <v>150</v>
      </c>
    </row>
    <row r="6" s="1" customFormat="1" spans="1:22">
      <c r="A6" s="3">
        <v>21831061588</v>
      </c>
      <c r="B6" s="1" t="s">
        <v>158</v>
      </c>
      <c r="C6" s="1" t="s">
        <v>165</v>
      </c>
      <c r="D6" s="1" t="s">
        <v>166</v>
      </c>
      <c r="E6" s="1" t="s">
        <v>167</v>
      </c>
      <c r="F6" s="1" t="s">
        <v>125</v>
      </c>
      <c r="G6" s="1" t="s">
        <v>129</v>
      </c>
      <c r="H6" s="1" t="s">
        <v>130</v>
      </c>
      <c r="I6" s="1" t="s">
        <v>168</v>
      </c>
      <c r="J6" s="1" t="s">
        <v>30</v>
      </c>
      <c r="K6" s="1" t="s">
        <v>169</v>
      </c>
      <c r="L6" s="1" t="s">
        <v>169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170</v>
      </c>
      <c r="S6" s="1" t="s">
        <v>138</v>
      </c>
      <c r="T6" s="1" t="s">
        <v>139</v>
      </c>
      <c r="U6" s="1" t="s">
        <v>140</v>
      </c>
      <c r="V6" s="1" t="s">
        <v>150</v>
      </c>
    </row>
    <row r="7" s="1" customFormat="1" spans="1:22">
      <c r="A7" s="3">
        <v>21830720507</v>
      </c>
      <c r="B7" s="1" t="s">
        <v>171</v>
      </c>
      <c r="C7" s="1" t="s">
        <v>172</v>
      </c>
      <c r="D7" s="1" t="s">
        <v>173</v>
      </c>
      <c r="E7" s="1" t="s">
        <v>174</v>
      </c>
      <c r="F7" s="1" t="s">
        <v>125</v>
      </c>
      <c r="G7" s="1" t="s">
        <v>129</v>
      </c>
      <c r="H7" s="1" t="s">
        <v>130</v>
      </c>
      <c r="I7" s="1" t="s">
        <v>175</v>
      </c>
      <c r="J7" s="1" t="s">
        <v>30</v>
      </c>
      <c r="K7" s="1" t="s">
        <v>176</v>
      </c>
      <c r="L7" s="1" t="s">
        <v>176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177</v>
      </c>
      <c r="S7" s="1" t="s">
        <v>138</v>
      </c>
      <c r="T7" s="1" t="s">
        <v>139</v>
      </c>
      <c r="U7" s="1" t="s">
        <v>149</v>
      </c>
      <c r="V7" s="1" t="s">
        <v>150</v>
      </c>
    </row>
    <row r="8" s="1" customFormat="1" spans="1:22">
      <c r="A8" s="3">
        <v>21829193625</v>
      </c>
      <c r="B8" s="1" t="s">
        <v>171</v>
      </c>
      <c r="C8" s="1" t="s">
        <v>178</v>
      </c>
      <c r="D8" s="1" t="s">
        <v>173</v>
      </c>
      <c r="E8" s="1" t="s">
        <v>179</v>
      </c>
      <c r="F8" s="1" t="s">
        <v>125</v>
      </c>
      <c r="G8" s="1" t="s">
        <v>129</v>
      </c>
      <c r="H8" s="1" t="s">
        <v>130</v>
      </c>
      <c r="I8" s="1" t="s">
        <v>180</v>
      </c>
      <c r="J8" s="1" t="s">
        <v>30</v>
      </c>
      <c r="K8" s="1" t="s">
        <v>181</v>
      </c>
      <c r="L8" s="1" t="s">
        <v>181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182</v>
      </c>
      <c r="S8" s="1" t="s">
        <v>138</v>
      </c>
      <c r="T8" s="1" t="s">
        <v>139</v>
      </c>
      <c r="U8" s="1" t="s">
        <v>140</v>
      </c>
      <c r="V8" s="1" t="s">
        <v>150</v>
      </c>
    </row>
    <row r="9" s="1" customFormat="1" spans="1:22">
      <c r="A9" s="3">
        <v>21704344851</v>
      </c>
      <c r="B9" s="1" t="s">
        <v>183</v>
      </c>
      <c r="C9" s="1" t="s">
        <v>184</v>
      </c>
      <c r="D9" s="1" t="s">
        <v>185</v>
      </c>
      <c r="E9" s="1" t="s">
        <v>186</v>
      </c>
      <c r="F9" s="1" t="s">
        <v>125</v>
      </c>
      <c r="G9" s="1" t="s">
        <v>129</v>
      </c>
      <c r="H9" s="1" t="s">
        <v>130</v>
      </c>
      <c r="I9" s="1" t="s">
        <v>187</v>
      </c>
      <c r="J9" s="1" t="s">
        <v>30</v>
      </c>
      <c r="K9" s="1" t="s">
        <v>188</v>
      </c>
      <c r="L9" s="1" t="s">
        <v>188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189</v>
      </c>
      <c r="S9" s="1" t="s">
        <v>138</v>
      </c>
      <c r="T9" s="1" t="s">
        <v>139</v>
      </c>
      <c r="U9" s="1" t="s">
        <v>149</v>
      </c>
      <c r="V9" s="1" t="s">
        <v>190</v>
      </c>
    </row>
    <row r="10" s="1" customFormat="1" spans="1:22">
      <c r="A10" s="3">
        <v>21435062833</v>
      </c>
      <c r="B10" s="1" t="s">
        <v>191</v>
      </c>
      <c r="C10" s="1" t="s">
        <v>192</v>
      </c>
      <c r="D10" s="1" t="s">
        <v>193</v>
      </c>
      <c r="E10" s="1" t="s">
        <v>194</v>
      </c>
      <c r="F10" s="1" t="s">
        <v>158</v>
      </c>
      <c r="G10" s="1" t="s">
        <v>129</v>
      </c>
      <c r="H10" s="1" t="s">
        <v>130</v>
      </c>
      <c r="I10" s="1" t="s">
        <v>195</v>
      </c>
      <c r="J10" s="1" t="s">
        <v>30</v>
      </c>
      <c r="K10" s="1" t="s">
        <v>196</v>
      </c>
      <c r="L10" s="1" t="s">
        <v>196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197</v>
      </c>
      <c r="S10" s="1" t="s">
        <v>138</v>
      </c>
      <c r="T10" s="1" t="s">
        <v>139</v>
      </c>
      <c r="U10" s="1" t="s">
        <v>140</v>
      </c>
      <c r="V10" s="1" t="s">
        <v>150</v>
      </c>
    </row>
    <row r="11" s="1" customFormat="1" spans="1:22">
      <c r="A11" s="3">
        <v>21309506633</v>
      </c>
      <c r="B11" s="1" t="s">
        <v>198</v>
      </c>
      <c r="C11" s="1" t="s">
        <v>199</v>
      </c>
      <c r="D11" s="1" t="s">
        <v>200</v>
      </c>
      <c r="E11" s="1" t="s">
        <v>201</v>
      </c>
      <c r="F11" s="1" t="s">
        <v>125</v>
      </c>
      <c r="G11" s="1" t="s">
        <v>129</v>
      </c>
      <c r="H11" s="1" t="s">
        <v>130</v>
      </c>
      <c r="I11" s="1" t="s">
        <v>202</v>
      </c>
      <c r="J11" s="1" t="s">
        <v>30</v>
      </c>
      <c r="K11" s="1" t="s">
        <v>203</v>
      </c>
      <c r="L11" s="1" t="s">
        <v>203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136</v>
      </c>
      <c r="R11" s="1" t="s">
        <v>204</v>
      </c>
      <c r="S11" s="1" t="s">
        <v>138</v>
      </c>
      <c r="T11" s="1" t="s">
        <v>139</v>
      </c>
      <c r="U11" s="1" t="s">
        <v>140</v>
      </c>
      <c r="V11" s="1" t="s">
        <v>205</v>
      </c>
    </row>
    <row r="12" s="1" customFormat="1" spans="1:22">
      <c r="A12" s="3">
        <v>21022436441</v>
      </c>
      <c r="B12" s="1" t="s">
        <v>206</v>
      </c>
      <c r="C12" s="1" t="s">
        <v>207</v>
      </c>
      <c r="D12" s="1" t="s">
        <v>208</v>
      </c>
      <c r="E12" s="1" t="s">
        <v>209</v>
      </c>
      <c r="F12" s="1" t="s">
        <v>125</v>
      </c>
      <c r="G12" s="1" t="s">
        <v>129</v>
      </c>
      <c r="H12" s="1" t="s">
        <v>130</v>
      </c>
      <c r="I12" s="1" t="s">
        <v>210</v>
      </c>
      <c r="J12" s="1" t="s">
        <v>30</v>
      </c>
      <c r="K12" s="1" t="s">
        <v>211</v>
      </c>
      <c r="L12" s="1" t="s">
        <v>211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136</v>
      </c>
      <c r="R12" s="1" t="s">
        <v>212</v>
      </c>
      <c r="S12" s="1" t="s">
        <v>138</v>
      </c>
      <c r="T12" s="1" t="s">
        <v>139</v>
      </c>
      <c r="U12" s="1" t="s">
        <v>140</v>
      </c>
      <c r="V12" s="1" t="s">
        <v>190</v>
      </c>
    </row>
    <row r="13" s="1" customFormat="1" spans="1:22">
      <c r="A13" s="3">
        <v>18918297000</v>
      </c>
      <c r="B13" s="1" t="s">
        <v>213</v>
      </c>
      <c r="C13" s="1" t="s">
        <v>214</v>
      </c>
      <c r="D13" s="1" t="s">
        <v>200</v>
      </c>
      <c r="E13" s="1" t="s">
        <v>215</v>
      </c>
      <c r="F13" s="1" t="s">
        <v>125</v>
      </c>
      <c r="G13" s="1" t="s">
        <v>129</v>
      </c>
      <c r="H13" s="1" t="s">
        <v>130</v>
      </c>
      <c r="I13" s="1" t="s">
        <v>216</v>
      </c>
      <c r="J13" s="1" t="s">
        <v>30</v>
      </c>
      <c r="K13" s="1" t="s">
        <v>217</v>
      </c>
      <c r="L13" s="1" t="s">
        <v>217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136</v>
      </c>
      <c r="R13" s="1" t="s">
        <v>218</v>
      </c>
      <c r="S13" s="1" t="s">
        <v>138</v>
      </c>
      <c r="T13" s="1" t="s">
        <v>139</v>
      </c>
      <c r="U13" s="1" t="s">
        <v>140</v>
      </c>
      <c r="V13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2022-11-30T02:16:28Z</dcterms:created>
  <dcterms:modified xsi:type="dcterms:W3CDTF">2022-11-30T02:42:38Z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0A35D26919C945C28B2D31197EE704D0</vt:lpwstr>
  </property>
  <property fmtid="{D5CDD505-2E9C-101B-9397-08002B2CF9AE}" pid="3" name="KSOProductBuildVer">
    <vt:lpwstr>2052-11.1.0.12763</vt:lpwstr>
  </property>
</Properties>
</file>