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<sst xmlns="http://schemas.openxmlformats.org/spreadsheetml/2006/main" count="464" uniqueCount="211">
  <si>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</si>
  <si>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</si>
  <si>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</si>
  <si>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</si>
  <si>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</si>
  <si>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</si>
  <si>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</si>
  <si>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</si>
  <si>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</si>
  <si>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</si>
  <si>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</si>
  <si>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</si>
  <si>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</si>
  <si>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</si>
  <si>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</si>
  <si>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</si>
  <si>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</si>
  <si>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</si>
  <si>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</si>
  <si>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</si>
  <si>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</si>
  <si>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</si>
  <si>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</si>
  <si>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</si>
  <si>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</si>
  <si>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21072289327	</t>
  </si>
  <si>
    <t>Ctrip</t>
  </si>
  <si>
    <t>正常</t>
  </si>
  <si>
    <t>[塔马林德]卢娜莱纳酒店(Hotel Luna Llena)(40100479)</t>
  </si>
  <si>
    <t>标准双人间&lt;2人入住&gt;&lt;不退款&gt;</t>
  </si>
  <si>
    <t>USD</t>
  </si>
  <si>
    <t>Drobick Jr/Michael Joseph</t>
  </si>
  <si>
    <t>CA5326221202USD</t>
  </si>
  <si>
    <t>未提现</t>
  </si>
  <si>
    <t>携程开票</t>
  </si>
  <si>
    <t xml:space="preserve">	</t>
  </si>
  <si>
    <t xml:space="preserve">EXP-2014491887	</t>
  </si>
  <si>
    <t xml:space="preserve">21704268900	</t>
  </si>
  <si>
    <t>[新山]新山凯贝丽酒店式服务公寓(Capri by Fraser Johor Bahru)(39605409)</t>
  </si>
  <si>
    <t>豪华特大床一室房&lt;2人入住&gt;&lt;不退款&gt;</t>
  </si>
  <si>
    <t>Yee/Hazel Mei Hui</t>
  </si>
  <si>
    <t xml:space="preserve">2774323	</t>
  </si>
  <si>
    <t xml:space="preserve">6098SE047715	</t>
  </si>
  <si>
    <t xml:space="preserve">21830012858	</t>
  </si>
  <si>
    <t>[京都]京都四季酒店(Four Seasons Hotel Kyoto)(40721480)</t>
  </si>
  <si>
    <t>尊贵房&lt;2人入住&gt;&lt;不适用日本客人&gt;&lt;不退款&gt;</t>
  </si>
  <si>
    <t>CHEN/YEZHAN</t>
  </si>
  <si>
    <t xml:space="preserve">2815929	</t>
  </si>
  <si>
    <t xml:space="preserve">12246697	</t>
  </si>
  <si>
    <t xml:space="preserve">21840755812	</t>
  </si>
  <si>
    <t>[怡保]怡保怡东酒店(Hotel Excelsior Ipoh)(48056393)</t>
  </si>
  <si>
    <t>豪华房&lt;2人入住&gt;&lt;不退款&gt;</t>
  </si>
  <si>
    <t>Lee Lee/Ng,Lee Lee/Ng</t>
  </si>
  <si>
    <t xml:space="preserve">2823722	</t>
  </si>
  <si>
    <t xml:space="preserve">105481	</t>
  </si>
  <si>
    <t xml:space="preserve">21841630154	</t>
  </si>
  <si>
    <t>[普吉岛]芭东贝尔普吉艾尔酒店(Bel Aire Patong Phuket)(37198696)</t>
  </si>
  <si>
    <t>高级房&lt;2人入住&gt;&lt;不退款&gt;</t>
  </si>
  <si>
    <t>barkai/dan,barkai/dan</t>
  </si>
  <si>
    <t xml:space="preserve">2825162	</t>
  </si>
  <si>
    <t xml:space="preserve">83754	</t>
  </si>
  <si>
    <t xml:space="preserve">21842729334	</t>
  </si>
  <si>
    <t>Boon Hai/Yeo,Boon Hai/Yeo,Boon Hai/Yeo,Boon Hai/Yeo,Boon Hai/Yeo,Boon Hai/Yeo</t>
  </si>
  <si>
    <t xml:space="preserve">2826742	</t>
  </si>
  <si>
    <t xml:space="preserve">105517	</t>
  </si>
  <si>
    <t xml:space="preserve">21842909110	</t>
  </si>
  <si>
    <t xml:space="preserve">2827015	</t>
  </si>
  <si>
    <t>取消</t>
  </si>
  <si>
    <t xml:space="preserve">21843061916	</t>
  </si>
  <si>
    <t>[首尔]三井酒店(Hotel Samjung)(37236514)</t>
  </si>
  <si>
    <t>标准双床房&lt;2人入住&gt;&lt;不退款&gt;</t>
  </si>
  <si>
    <t>kim/yongsung,kim/yongsung</t>
  </si>
  <si>
    <t xml:space="preserve">2827208	</t>
  </si>
  <si>
    <t xml:space="preserve">20228435	</t>
  </si>
  <si>
    <t xml:space="preserve">21843890530	</t>
  </si>
  <si>
    <t>[哥打士打县]莱维拉治商务酒店（班达尔巴鲁美贡）(The Leverage Business Hotel - Bandar Baru Mergong)(48376933)</t>
  </si>
  <si>
    <t>标准客房, 1 张大床, 无窗&lt;2人入住&gt;&lt;不退款&gt;</t>
  </si>
  <si>
    <t>Khamzah/suraya,Khamzah/suraya</t>
  </si>
  <si>
    <t xml:space="preserve">2828476	</t>
  </si>
  <si>
    <t xml:space="preserve">acknowledge	</t>
  </si>
  <si>
    <t xml:space="preserve">21844353912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</si>
  <si>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</si>
  <si>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</si>
  <si>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CHAN/WEI SHENG</t>
  </si>
  <si>
    <t xml:space="preserve">2829245	</t>
  </si>
  <si>
    <t xml:space="preserve">205372	</t>
  </si>
  <si>
    <t xml:space="preserve">21844418334	</t>
  </si>
  <si>
    <t>[新山]士乃宴宾雅酒店(Impiana Hotel Senai)(39055466)</t>
  </si>
  <si>
    <t>豪华房（双人床或双床）&lt;2人入住&gt;&lt;不退款&gt;</t>
  </si>
  <si>
    <t>JULKASEH/NORZIAWATI</t>
  </si>
  <si>
    <t xml:space="preserve">2829377	</t>
  </si>
  <si>
    <t xml:space="preserve">138215	</t>
  </si>
  <si>
    <t xml:space="preserve">21844833736	</t>
  </si>
  <si>
    <t>[莎阿南]双溪毛糯桔子水晶酒店(1 Orange Hotel Sungai Buloh)(39655351)</t>
  </si>
  <si>
    <t>豪华大床房&lt;2人入住&gt;&lt;不退款&gt;</t>
  </si>
  <si>
    <t>KAMARUDDIN /AQILA KHADIJAH</t>
  </si>
  <si>
    <t xml:space="preserve">2830095	</t>
  </si>
  <si>
    <t>，</t>
  </si>
  <si>
    <t>A221202110413481</t>
  </si>
  <si>
    <t>A221202110749481</t>
  </si>
  <si>
    <t>USD / HKD 当前参考汇率: 7.77972</t>
  </si>
  <si>
    <t>总计：3465 USD/
26956.73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</si>
  <si>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</si>
  <si>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</si>
  <si>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</si>
  <si>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</si>
  <si>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</si>
  <si>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</si>
  <si>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</si>
  <si>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</si>
  <si>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</si>
  <si>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</si>
  <si>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</si>
  <si>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</si>
  <si>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</si>
  <si>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</si>
  <si>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</si>
  <si>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</si>
  <si>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</si>
  <si>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</si>
  <si>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</si>
  <si>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2022-11-28</t>
  </si>
  <si>
    <t>2830095</t>
  </si>
  <si>
    <t>双溪毛糯桔子水晶酒店</t>
  </si>
  <si>
    <t>KAMARUDDIN AQILA KHADIJAH</t>
  </si>
  <si>
    <t>2022-11-29</t>
  </si>
  <si>
    <t>退房日周结</t>
  </si>
  <si>
    <t>459.70</t>
  </si>
  <si>
    <t>64.00</t>
  </si>
  <si>
    <t>0</t>
  </si>
  <si>
    <t>0.00</t>
  </si>
  <si>
    <t>携程盛景国际直连</t>
  </si>
  <si>
    <t>01.010677</t>
  </si>
  <si>
    <t>2022-11-28 17:06:30</t>
  </si>
  <si>
    <t>否</t>
  </si>
  <si>
    <t>汇智国际旅游发展有限公司</t>
  </si>
  <si>
    <t>直连</t>
  </si>
  <si>
    <t>马来西亚</t>
  </si>
  <si>
    <t>2829377</t>
  </si>
  <si>
    <t>士乃宴宾雅酒店</t>
  </si>
  <si>
    <t>JULKASEH NORZIAWATI</t>
  </si>
  <si>
    <t>316.04</t>
  </si>
  <si>
    <t>44.00</t>
  </si>
  <si>
    <t>2022-11-28 12:32:29</t>
  </si>
  <si>
    <t>直采</t>
  </si>
  <si>
    <t>2829245</t>
  </si>
  <si>
    <t>吉隆坡柏威年酒店 · 悦榕庄管理</t>
  </si>
  <si>
    <t>CHAN WEI SHENG</t>
  </si>
  <si>
    <t>1120.52</t>
  </si>
  <si>
    <t>156.00</t>
  </si>
  <si>
    <t>2022-11-28 14:36:45</t>
  </si>
  <si>
    <t>2022-11-27</t>
  </si>
  <si>
    <t>2828476</t>
  </si>
  <si>
    <t>莱维拉治商务酒店（班达尔巴鲁美贡）</t>
  </si>
  <si>
    <t>Khamzah suraya,Khamzah suraya</t>
  </si>
  <si>
    <t>129.29</t>
  </si>
  <si>
    <t>18.00</t>
  </si>
  <si>
    <t>2022-11-27 22:29:59</t>
  </si>
  <si>
    <t>2827208</t>
  </si>
  <si>
    <t>首尔三井酒店</t>
  </si>
  <si>
    <t>kim yongsung,kim yongsung</t>
  </si>
  <si>
    <t>775.74</t>
  </si>
  <si>
    <t>108.00</t>
  </si>
  <si>
    <t>2022-11-27 15:51:46</t>
  </si>
  <si>
    <t>韩国</t>
  </si>
  <si>
    <t>2827015</t>
  </si>
  <si>
    <t>怡保怡东酒店</t>
  </si>
  <si>
    <t>Boon Hai Yeo,Boon Hai Yeo,Boon Hai Yeo,Boon Hai Yeo,Boon Hai Yeo,Boon Hai Yeo</t>
  </si>
  <si>
    <t>991.23</t>
  </si>
  <si>
    <t>138.00</t>
  </si>
  <si>
    <t>2022-11-27 09:59:03</t>
  </si>
  <si>
    <t>2826742</t>
  </si>
  <si>
    <t>2022-11-27 09:16:01</t>
  </si>
  <si>
    <t>2022-11-26</t>
  </si>
  <si>
    <t>2825162</t>
  </si>
  <si>
    <t>芭东贝尔艾尔酒店</t>
  </si>
  <si>
    <t>barkai dan,barkai dan</t>
  </si>
  <si>
    <t>388.15</t>
  </si>
  <si>
    <t>54.00</t>
  </si>
  <si>
    <t>2022-11-26 11:38:27</t>
  </si>
  <si>
    <t>泰国</t>
  </si>
  <si>
    <t>2022-11-25</t>
  </si>
  <si>
    <t>2823722</t>
  </si>
  <si>
    <t>Lee Lee Ng,Lee Lee Ng</t>
  </si>
  <si>
    <t>344.15</t>
  </si>
  <si>
    <t>48.00</t>
  </si>
  <si>
    <t>2022-11-25 19:29:59</t>
  </si>
  <si>
    <t>2022-11-22</t>
  </si>
  <si>
    <t>2815929</t>
  </si>
  <si>
    <t>京都四季酒店</t>
  </si>
  <si>
    <t>CHEN YEZHAN</t>
  </si>
  <si>
    <t>15780.61</t>
  </si>
  <si>
    <t>2197.00</t>
  </si>
  <si>
    <t>2022-11-22 17:11:16</t>
  </si>
  <si>
    <t>日本</t>
  </si>
  <si>
    <t>2022-11-03</t>
  </si>
  <si>
    <t>2774323</t>
  </si>
  <si>
    <t>新山凯贝丽酒店式服务公寓</t>
  </si>
  <si>
    <t>Yee Hazel Mei Hui</t>
  </si>
  <si>
    <t>452.98</t>
  </si>
  <si>
    <t>62.00</t>
  </si>
  <si>
    <t>2022-11-03 20:14:28</t>
  </si>
  <si>
    <t>2022-09-19</t>
  </si>
  <si>
    <t>2698593</t>
  </si>
  <si>
    <t>卢娜莱纳旅馆酒店</t>
  </si>
  <si>
    <t>Drobick Jr Michael Joseph</t>
  </si>
  <si>
    <t>2022-11-23</t>
  </si>
  <si>
    <t>4029.93</t>
  </si>
  <si>
    <t>576.00</t>
  </si>
  <si>
    <t>2022-09-19 11:21:47</t>
  </si>
  <si>
    <t>哥斯达黎加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</si>
</sst>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657225</xdr:colOff>
      <xdr:row>52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2584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44888</v>
      </c>
      <c r="G2" s="7">
        <v>44894</v>
      </c>
      <c r="H2" s="5">
        <v>1</v>
      </c>
      <c r="I2" s="5">
        <v>6</v>
      </c>
      <c r="J2" s="5">
        <v>6</v>
      </c>
      <c r="K2" s="5" t="s">
        <v>30</v>
      </c>
      <c r="L2" s="5">
        <v>576</v>
      </c>
      <c r="M2" s="5">
        <v>576</v>
      </c>
      <c r="N2" s="5" t="s">
        <v>31</v>
      </c>
      <c r="O2" s="5" t="s">
        <v>32</v>
      </c>
      <c r="P2" s="5" t="s">
        <v>33</v>
      </c>
      <c r="Q2" s="5">
        <v>0</v>
      </c>
      <c r="R2" s="8">
        <v>44823</v>
      </c>
      <c r="S2" s="7">
        <v>44897</v>
      </c>
      <c r="T2" s="5" t="s">
        <v>34</v>
      </c>
      <c r="U2" s="5">
        <v>576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44893</v>
      </c>
      <c r="G3" s="7">
        <v>44894</v>
      </c>
      <c r="H3" s="5">
        <v>1</v>
      </c>
      <c r="I3" s="5">
        <v>1</v>
      </c>
      <c r="J3" s="5">
        <v>1</v>
      </c>
      <c r="K3" s="5" t="s">
        <v>30</v>
      </c>
      <c r="L3" s="5">
        <v>62</v>
      </c>
      <c r="M3" s="5">
        <v>62</v>
      </c>
      <c r="N3" s="5" t="s">
        <v>40</v>
      </c>
      <c r="O3" s="5" t="s">
        <v>32</v>
      </c>
      <c r="P3" s="5" t="s">
        <v>33</v>
      </c>
      <c r="Q3" s="5">
        <v>0</v>
      </c>
      <c r="R3" s="8">
        <v>44868</v>
      </c>
      <c r="S3" s="7">
        <v>44897</v>
      </c>
      <c r="T3" s="5" t="s">
        <v>34</v>
      </c>
      <c r="U3" s="5">
        <v>62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44891</v>
      </c>
      <c r="G4" s="7">
        <v>44894</v>
      </c>
      <c r="H4" s="5">
        <v>1</v>
      </c>
      <c r="I4" s="5">
        <v>3</v>
      </c>
      <c r="J4" s="5">
        <v>3</v>
      </c>
      <c r="K4" s="5" t="s">
        <v>30</v>
      </c>
      <c r="L4" s="5">
        <v>2197</v>
      </c>
      <c r="M4" s="5">
        <v>2197</v>
      </c>
      <c r="N4" s="5" t="s">
        <v>46</v>
      </c>
      <c r="O4" s="5" t="s">
        <v>32</v>
      </c>
      <c r="P4" s="5" t="s">
        <v>33</v>
      </c>
      <c r="Q4" s="5">
        <v>0</v>
      </c>
      <c r="R4" s="8">
        <v>44887</v>
      </c>
      <c r="S4" s="7">
        <v>44897</v>
      </c>
      <c r="T4" s="5" t="s">
        <v>34</v>
      </c>
      <c r="U4" s="5">
        <v>2197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44893</v>
      </c>
      <c r="G5" s="7">
        <v>44894</v>
      </c>
      <c r="H5" s="5">
        <v>1</v>
      </c>
      <c r="I5" s="5">
        <v>1</v>
      </c>
      <c r="J5" s="5">
        <v>1</v>
      </c>
      <c r="K5" s="5" t="s">
        <v>30</v>
      </c>
      <c r="L5" s="5">
        <v>48</v>
      </c>
      <c r="M5" s="5">
        <v>48</v>
      </c>
      <c r="N5" s="5" t="s">
        <v>52</v>
      </c>
      <c r="O5" s="5" t="s">
        <v>32</v>
      </c>
      <c r="P5" s="5" t="s">
        <v>33</v>
      </c>
      <c r="Q5" s="5">
        <v>0</v>
      </c>
      <c r="R5" s="8">
        <v>44890</v>
      </c>
      <c r="S5" s="7">
        <v>44897</v>
      </c>
      <c r="T5" s="5" t="s">
        <v>34</v>
      </c>
      <c r="U5" s="5">
        <v>48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44891</v>
      </c>
      <c r="G6" s="7">
        <v>44894</v>
      </c>
      <c r="H6" s="5">
        <v>1</v>
      </c>
      <c r="I6" s="5">
        <v>3</v>
      </c>
      <c r="J6" s="5">
        <v>3</v>
      </c>
      <c r="K6" s="5" t="s">
        <v>30</v>
      </c>
      <c r="L6" s="5">
        <v>54</v>
      </c>
      <c r="M6" s="5">
        <v>54</v>
      </c>
      <c r="N6" s="5" t="s">
        <v>58</v>
      </c>
      <c r="O6" s="5" t="s">
        <v>32</v>
      </c>
      <c r="P6" s="5" t="s">
        <v>33</v>
      </c>
      <c r="Q6" s="5">
        <v>0</v>
      </c>
      <c r="R6" s="8">
        <v>44891</v>
      </c>
      <c r="S6" s="7">
        <v>44897</v>
      </c>
      <c r="T6" s="5" t="s">
        <v>34</v>
      </c>
      <c r="U6" s="5">
        <v>54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50</v>
      </c>
      <c r="E7" s="5" t="s">
        <v>57</v>
      </c>
      <c r="F7" s="7">
        <v>44893</v>
      </c>
      <c r="G7" s="7">
        <v>44894</v>
      </c>
      <c r="H7" s="5">
        <v>3</v>
      </c>
      <c r="I7" s="5">
        <v>1</v>
      </c>
      <c r="J7" s="5">
        <v>3</v>
      </c>
      <c r="K7" s="5" t="s">
        <v>30</v>
      </c>
      <c r="L7" s="5">
        <v>138</v>
      </c>
      <c r="M7" s="5">
        <v>138</v>
      </c>
      <c r="N7" s="5" t="s">
        <v>62</v>
      </c>
      <c r="O7" s="5" t="s">
        <v>32</v>
      </c>
      <c r="P7" s="5" t="s">
        <v>33</v>
      </c>
      <c r="Q7" s="5">
        <v>0</v>
      </c>
      <c r="R7" s="8">
        <v>44892</v>
      </c>
      <c r="S7" s="7">
        <v>44897</v>
      </c>
      <c r="T7" s="5" t="s">
        <v>34</v>
      </c>
      <c r="U7" s="5">
        <v>138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50</v>
      </c>
      <c r="E8" s="5" t="s">
        <v>57</v>
      </c>
      <c r="F8" s="7">
        <v>44893</v>
      </c>
      <c r="G8" s="7">
        <v>44894</v>
      </c>
      <c r="H8" s="5">
        <v>3</v>
      </c>
      <c r="I8" s="5">
        <v>1</v>
      </c>
      <c r="J8" s="5">
        <v>3</v>
      </c>
      <c r="K8" s="5" t="s">
        <v>30</v>
      </c>
      <c r="L8" s="5">
        <v>138</v>
      </c>
      <c r="M8" s="5">
        <v>138</v>
      </c>
      <c r="N8" s="5" t="s">
        <v>62</v>
      </c>
      <c r="O8" s="5" t="s">
        <v>32</v>
      </c>
      <c r="P8" s="5" t="s">
        <v>33</v>
      </c>
      <c r="Q8" s="5">
        <v>0</v>
      </c>
      <c r="R8" s="8">
        <v>44892</v>
      </c>
      <c r="S8" s="7">
        <v>44897</v>
      </c>
      <c r="T8" s="5" t="s">
        <v>34</v>
      </c>
      <c r="U8" s="5">
        <v>138</v>
      </c>
      <c r="V8" s="5">
        <v>0</v>
      </c>
      <c r="W8" s="5">
        <v>0</v>
      </c>
      <c r="X8" s="5" t="s">
        <v>66</v>
      </c>
      <c r="Y8" s="5" t="s">
        <v>64</v>
      </c>
    </row>
    <row r="9" s="5" customFormat="1" spans="1:25">
      <c r="A9" s="5" t="s">
        <v>61</v>
      </c>
      <c r="B9" s="5" t="s">
        <v>26</v>
      </c>
      <c r="C9" s="5" t="s">
        <v>67</v>
      </c>
      <c r="D9" s="5" t="s">
        <v>50</v>
      </c>
      <c r="E9" s="5" t="s">
        <v>57</v>
      </c>
      <c r="F9" s="7">
        <v>44893</v>
      </c>
      <c r="G9" s="7">
        <v>44894</v>
      </c>
      <c r="H9" s="5">
        <v>3</v>
      </c>
      <c r="I9" s="5">
        <v>1</v>
      </c>
      <c r="J9" s="5">
        <v>3</v>
      </c>
      <c r="K9" s="5" t="s">
        <v>30</v>
      </c>
      <c r="L9" s="5">
        <v>-138</v>
      </c>
      <c r="M9" s="5">
        <v>-138</v>
      </c>
      <c r="N9" s="5" t="s">
        <v>62</v>
      </c>
      <c r="O9" s="5" t="s">
        <v>32</v>
      </c>
      <c r="P9" s="5" t="s">
        <v>33</v>
      </c>
      <c r="Q9" s="5">
        <v>0</v>
      </c>
      <c r="R9" s="8">
        <v>44892</v>
      </c>
      <c r="S9" s="7">
        <v>44897</v>
      </c>
      <c r="T9" s="5" t="s">
        <v>34</v>
      </c>
      <c r="U9" s="5">
        <v>-138</v>
      </c>
      <c r="V9" s="5">
        <v>0</v>
      </c>
      <c r="W9" s="5">
        <v>0</v>
      </c>
      <c r="X9" s="5" t="s">
        <v>63</v>
      </c>
      <c r="Y9" s="5" t="s">
        <v>64</v>
      </c>
    </row>
    <row r="10" s="5" customFormat="1" spans="1:25">
      <c r="A10" s="5" t="s">
        <v>68</v>
      </c>
      <c r="B10" s="5" t="s">
        <v>26</v>
      </c>
      <c r="C10" s="5" t="s">
        <v>27</v>
      </c>
      <c r="D10" s="5" t="s">
        <v>69</v>
      </c>
      <c r="E10" s="5" t="s">
        <v>70</v>
      </c>
      <c r="F10" s="7">
        <v>44893</v>
      </c>
      <c r="G10" s="7">
        <v>44894</v>
      </c>
      <c r="H10" s="5">
        <v>1</v>
      </c>
      <c r="I10" s="5">
        <v>1</v>
      </c>
      <c r="J10" s="5">
        <v>1</v>
      </c>
      <c r="K10" s="5" t="s">
        <v>30</v>
      </c>
      <c r="L10" s="5">
        <v>108</v>
      </c>
      <c r="M10" s="5">
        <v>108</v>
      </c>
      <c r="N10" s="5" t="s">
        <v>71</v>
      </c>
      <c r="O10" s="5" t="s">
        <v>32</v>
      </c>
      <c r="P10" s="5" t="s">
        <v>33</v>
      </c>
      <c r="Q10" s="5">
        <v>0</v>
      </c>
      <c r="R10" s="8">
        <v>44892</v>
      </c>
      <c r="S10" s="7">
        <v>44897</v>
      </c>
      <c r="T10" s="5" t="s">
        <v>34</v>
      </c>
      <c r="U10" s="5">
        <v>108</v>
      </c>
      <c r="V10" s="5">
        <v>0</v>
      </c>
      <c r="W10" s="5">
        <v>0</v>
      </c>
      <c r="X10" s="5" t="s">
        <v>72</v>
      </c>
      <c r="Y10" s="5" t="s">
        <v>73</v>
      </c>
    </row>
    <row r="11" s="5" customFormat="1" spans="1:25">
      <c r="A11" s="5" t="s">
        <v>74</v>
      </c>
      <c r="B11" s="5" t="s">
        <v>26</v>
      </c>
      <c r="C11" s="5" t="s">
        <v>27</v>
      </c>
      <c r="D11" s="5" t="s">
        <v>75</v>
      </c>
      <c r="E11" s="5" t="s">
        <v>76</v>
      </c>
      <c r="F11" s="7">
        <v>44893</v>
      </c>
      <c r="G11" s="7">
        <v>44894</v>
      </c>
      <c r="H11" s="5">
        <v>1</v>
      </c>
      <c r="I11" s="5">
        <v>1</v>
      </c>
      <c r="J11" s="5">
        <v>1</v>
      </c>
      <c r="K11" s="5" t="s">
        <v>30</v>
      </c>
      <c r="L11" s="5">
        <v>18</v>
      </c>
      <c r="M11" s="5">
        <v>18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44892</v>
      </c>
      <c r="S11" s="7">
        <v>44897</v>
      </c>
      <c r="T11" s="5" t="s">
        <v>34</v>
      </c>
      <c r="U11" s="5">
        <v>18</v>
      </c>
      <c r="V11" s="5">
        <v>0</v>
      </c>
      <c r="W11" s="5">
        <v>0</v>
      </c>
      <c r="X11" s="5" t="s">
        <v>78</v>
      </c>
      <c r="Y11" s="5" t="s">
        <v>79</v>
      </c>
    </row>
    <row r="12" s="5" customFormat="1" spans="1:25">
      <c r="A12" s="5" t="s">
        <v>80</v>
      </c>
      <c r="B12" s="5" t="s">
        <v>26</v>
      </c>
      <c r="C12" s="5" t="s">
        <v>27</v>
      </c>
      <c r="D12" s="5" t="s">
        <v>81</v>
      </c>
      <c r="E12" s="5" t="s">
        <v>82</v>
      </c>
      <c r="F12" s="7">
        <v>44893</v>
      </c>
      <c r="G12" s="7">
        <v>44894</v>
      </c>
      <c r="H12" s="5">
        <v>1</v>
      </c>
      <c r="I12" s="5">
        <v>1</v>
      </c>
      <c r="J12" s="5">
        <v>1</v>
      </c>
      <c r="K12" s="5" t="s">
        <v>30</v>
      </c>
      <c r="L12" s="5">
        <v>156</v>
      </c>
      <c r="M12" s="5">
        <v>156</v>
      </c>
      <c r="N12" s="5" t="s">
        <v>83</v>
      </c>
      <c r="O12" s="5" t="s">
        <v>32</v>
      </c>
      <c r="P12" s="5" t="s">
        <v>33</v>
      </c>
      <c r="Q12" s="5">
        <v>0</v>
      </c>
      <c r="R12" s="8">
        <v>44893</v>
      </c>
      <c r="S12" s="7">
        <v>44897</v>
      </c>
      <c r="T12" s="5" t="s">
        <v>34</v>
      </c>
      <c r="U12" s="5">
        <v>156</v>
      </c>
      <c r="V12" s="5">
        <v>0</v>
      </c>
      <c r="W12" s="5">
        <v>0</v>
      </c>
      <c r="X12" s="5" t="s">
        <v>84</v>
      </c>
      <c r="Y12" s="5" t="s">
        <v>85</v>
      </c>
    </row>
    <row r="13" s="5" customFormat="1" spans="1:25">
      <c r="A13" s="5" t="s">
        <v>86</v>
      </c>
      <c r="B13" s="5" t="s">
        <v>26</v>
      </c>
      <c r="C13" s="5" t="s">
        <v>27</v>
      </c>
      <c r="D13" s="5" t="s">
        <v>87</v>
      </c>
      <c r="E13" s="5" t="s">
        <v>88</v>
      </c>
      <c r="F13" s="7">
        <v>44893</v>
      </c>
      <c r="G13" s="7">
        <v>44894</v>
      </c>
      <c r="H13" s="5">
        <v>1</v>
      </c>
      <c r="I13" s="5">
        <v>1</v>
      </c>
      <c r="J13" s="5">
        <v>1</v>
      </c>
      <c r="K13" s="5" t="s">
        <v>30</v>
      </c>
      <c r="L13" s="5">
        <v>44</v>
      </c>
      <c r="M13" s="5">
        <v>44</v>
      </c>
      <c r="N13" s="5" t="s">
        <v>89</v>
      </c>
      <c r="O13" s="5" t="s">
        <v>32</v>
      </c>
      <c r="P13" s="5" t="s">
        <v>33</v>
      </c>
      <c r="Q13" s="5">
        <v>0</v>
      </c>
      <c r="R13" s="8">
        <v>44893</v>
      </c>
      <c r="S13" s="7">
        <v>44897</v>
      </c>
      <c r="T13" s="5" t="s">
        <v>34</v>
      </c>
      <c r="U13" s="5">
        <v>44</v>
      </c>
      <c r="V13" s="5">
        <v>0</v>
      </c>
      <c r="W13" s="5">
        <v>0</v>
      </c>
      <c r="X13" s="5" t="s">
        <v>90</v>
      </c>
      <c r="Y13" s="5" t="s">
        <v>91</v>
      </c>
    </row>
    <row r="14" s="5" customFormat="1" spans="1:25">
      <c r="A14" s="5" t="s">
        <v>92</v>
      </c>
      <c r="B14" s="5" t="s">
        <v>26</v>
      </c>
      <c r="C14" s="5" t="s">
        <v>27</v>
      </c>
      <c r="D14" s="5" t="s">
        <v>93</v>
      </c>
      <c r="E14" s="5" t="s">
        <v>94</v>
      </c>
      <c r="F14" s="7">
        <v>44893</v>
      </c>
      <c r="G14" s="7">
        <v>44894</v>
      </c>
      <c r="H14" s="5">
        <v>2</v>
      </c>
      <c r="I14" s="5">
        <v>1</v>
      </c>
      <c r="J14" s="5">
        <v>2</v>
      </c>
      <c r="K14" s="5" t="s">
        <v>30</v>
      </c>
      <c r="L14" s="5">
        <v>64</v>
      </c>
      <c r="M14" s="5">
        <v>64</v>
      </c>
      <c r="N14" s="5" t="s">
        <v>95</v>
      </c>
      <c r="O14" s="5" t="s">
        <v>32</v>
      </c>
      <c r="P14" s="5" t="s">
        <v>33</v>
      </c>
      <c r="Q14" s="5">
        <v>0</v>
      </c>
      <c r="R14" s="8">
        <v>44893</v>
      </c>
      <c r="S14" s="7">
        <v>44897</v>
      </c>
      <c r="T14" s="5" t="s">
        <v>34</v>
      </c>
      <c r="U14" s="5">
        <v>64</v>
      </c>
      <c r="V14" s="5">
        <v>0</v>
      </c>
      <c r="W14" s="5">
        <v>0</v>
      </c>
      <c r="X14" s="5" t="s">
        <v>96</v>
      </c>
      <c r="Y14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5"/>
    <col min="2" max="3" width="11.5" style="5"/>
    <col min="4" max="4" width="9.375" style="5"/>
    <col min="5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97</v>
      </c>
    </row>
    <row r="2" s="5" customFormat="1" spans="1:9">
      <c r="A2" s="6">
        <v>21072289327</v>
      </c>
      <c r="B2" s="7">
        <v>44888</v>
      </c>
      <c r="C2" s="7">
        <v>44894</v>
      </c>
      <c r="D2" s="5">
        <v>576</v>
      </c>
      <c r="E2" s="5" t="str">
        <f>VLOOKUP(A2,HOP!A:L,12,0)</f>
        <v>576.00</v>
      </c>
      <c r="F2" s="5" t="str">
        <f>VLOOKUP(A2,HOP!A:C,3,0)</f>
        <v>2698593</v>
      </c>
      <c r="G2" s="5">
        <f>D2-E2</f>
        <v>0</v>
      </c>
      <c r="H2" s="5" t="str">
        <f>$H$1&amp;F2</f>
        <v>，2698593</v>
      </c>
      <c r="I2" s="5" t="str">
        <f>VLOOKUP(A2,HOP!A:U,21,0)</f>
        <v>直连</v>
      </c>
    </row>
    <row r="3" s="5" customFormat="1" spans="1:9">
      <c r="A3" s="6">
        <v>21704268900</v>
      </c>
      <c r="B3" s="7">
        <v>44893</v>
      </c>
      <c r="C3" s="7">
        <v>44894</v>
      </c>
      <c r="D3" s="5">
        <v>62</v>
      </c>
      <c r="E3" s="5" t="str">
        <f>VLOOKUP(A3,HOP!A:L,12,0)</f>
        <v>62.00</v>
      </c>
      <c r="F3" s="5" t="str">
        <f>VLOOKUP(A3,HOP!A:C,3,0)</f>
        <v>2774323</v>
      </c>
      <c r="G3" s="5">
        <f t="shared" ref="G3:G13" si="0">D3-E3</f>
        <v>0</v>
      </c>
      <c r="H3" s="5" t="str">
        <f t="shared" ref="H3:H13" si="1">$H$1&amp;F3</f>
        <v>，2774323</v>
      </c>
      <c r="I3" s="5" t="str">
        <f>VLOOKUP(A3,HOP!A:U,21,0)</f>
        <v>直连</v>
      </c>
    </row>
    <row r="4" s="5" customFormat="1" spans="1:9">
      <c r="A4" s="6">
        <v>21830012858</v>
      </c>
      <c r="B4" s="7">
        <v>44891</v>
      </c>
      <c r="C4" s="7">
        <v>44894</v>
      </c>
      <c r="D4" s="5">
        <v>2197</v>
      </c>
      <c r="E4" s="5" t="str">
        <f>VLOOKUP(A4,HOP!A:L,12,0)</f>
        <v>2197.00</v>
      </c>
      <c r="F4" s="5" t="str">
        <f>VLOOKUP(A4,HOP!A:C,3,0)</f>
        <v>2815929</v>
      </c>
      <c r="G4" s="5">
        <f t="shared" si="0"/>
        <v>0</v>
      </c>
      <c r="H4" s="5" t="str">
        <f t="shared" si="1"/>
        <v>，2815929</v>
      </c>
      <c r="I4" s="5" t="str">
        <f>VLOOKUP(A4,HOP!A:U,21,0)</f>
        <v>直采</v>
      </c>
    </row>
    <row r="5" s="5" customFormat="1" spans="1:9">
      <c r="A5" s="6">
        <v>21840755812</v>
      </c>
      <c r="B5" s="7">
        <v>44893</v>
      </c>
      <c r="C5" s="7">
        <v>44894</v>
      </c>
      <c r="D5" s="5">
        <v>48</v>
      </c>
      <c r="E5" s="5" t="str">
        <f>VLOOKUP(A5,HOP!A:L,12,0)</f>
        <v>48.00</v>
      </c>
      <c r="F5" s="5" t="str">
        <f>VLOOKUP(A5,HOP!A:C,3,0)</f>
        <v>2823722</v>
      </c>
      <c r="G5" s="5">
        <f t="shared" si="0"/>
        <v>0</v>
      </c>
      <c r="H5" s="5" t="str">
        <f t="shared" si="1"/>
        <v>，2823722</v>
      </c>
      <c r="I5" s="5" t="str">
        <f>VLOOKUP(A5,HOP!A:U,21,0)</f>
        <v>直采</v>
      </c>
    </row>
    <row r="6" s="5" customFormat="1" spans="1:9">
      <c r="A6" s="6">
        <v>21841630154</v>
      </c>
      <c r="B6" s="7">
        <v>44891</v>
      </c>
      <c r="C6" s="7">
        <v>44894</v>
      </c>
      <c r="D6" s="5">
        <v>54</v>
      </c>
      <c r="E6" s="5" t="str">
        <f>VLOOKUP(A6,HOP!A:L,12,0)</f>
        <v>54.00</v>
      </c>
      <c r="F6" s="5" t="str">
        <f>VLOOKUP(A6,HOP!A:C,3,0)</f>
        <v>2825162</v>
      </c>
      <c r="G6" s="5">
        <f t="shared" si="0"/>
        <v>0</v>
      </c>
      <c r="H6" s="5" t="str">
        <f t="shared" si="1"/>
        <v>，2825162</v>
      </c>
      <c r="I6" s="5" t="str">
        <f>VLOOKUP(A6,HOP!A:U,21,0)</f>
        <v>直采</v>
      </c>
    </row>
    <row r="7" s="5" customFormat="1" hidden="1" spans="1:9">
      <c r="A7" s="6">
        <v>21842729334</v>
      </c>
      <c r="B7" s="7">
        <v>44893</v>
      </c>
      <c r="C7" s="7">
        <v>44894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spans="1:9">
      <c r="A8" s="6">
        <v>21842909110</v>
      </c>
      <c r="B8" s="7">
        <v>44893</v>
      </c>
      <c r="C8" s="7">
        <v>44894</v>
      </c>
      <c r="D8" s="5">
        <v>138</v>
      </c>
      <c r="E8" s="5" t="str">
        <f>VLOOKUP(A8,HOP!A:L,12,0)</f>
        <v>138.00</v>
      </c>
      <c r="F8" s="5" t="str">
        <f>VLOOKUP(A8,HOP!A:C,3,0)</f>
        <v>2827015</v>
      </c>
      <c r="G8" s="5">
        <f t="shared" si="0"/>
        <v>0</v>
      </c>
      <c r="H8" s="5" t="str">
        <f t="shared" si="1"/>
        <v>，2827015</v>
      </c>
      <c r="I8" s="5" t="str">
        <f>VLOOKUP(A8,HOP!A:U,21,0)</f>
        <v>直采</v>
      </c>
    </row>
    <row r="9" s="5" customFormat="1" spans="1:9">
      <c r="A9" s="6">
        <v>21843061916</v>
      </c>
      <c r="B9" s="7">
        <v>44893</v>
      </c>
      <c r="C9" s="7">
        <v>44894</v>
      </c>
      <c r="D9" s="5">
        <v>108</v>
      </c>
      <c r="E9" s="5" t="str">
        <f>VLOOKUP(A9,HOP!A:L,12,0)</f>
        <v>108.00</v>
      </c>
      <c r="F9" s="5" t="str">
        <f>VLOOKUP(A9,HOP!A:C,3,0)</f>
        <v>2827208</v>
      </c>
      <c r="G9" s="5">
        <f t="shared" si="0"/>
        <v>0</v>
      </c>
      <c r="H9" s="5" t="str">
        <f t="shared" si="1"/>
        <v>，2827208</v>
      </c>
      <c r="I9" s="5" t="str">
        <f>VLOOKUP(A9,HOP!A:U,21,0)</f>
        <v>直采</v>
      </c>
    </row>
    <row r="10" s="5" customFormat="1" spans="1:9">
      <c r="A10" s="6">
        <v>21843890530</v>
      </c>
      <c r="B10" s="7">
        <v>44893</v>
      </c>
      <c r="C10" s="7">
        <v>44894</v>
      </c>
      <c r="D10" s="5">
        <v>18</v>
      </c>
      <c r="E10" s="5" t="str">
        <f>VLOOKUP(A10,HOP!A:L,12,0)</f>
        <v>18.00</v>
      </c>
      <c r="F10" s="5" t="str">
        <f>VLOOKUP(A10,HOP!A:C,3,0)</f>
        <v>2828476</v>
      </c>
      <c r="G10" s="5">
        <f t="shared" si="0"/>
        <v>0</v>
      </c>
      <c r="H10" s="5" t="str">
        <f t="shared" si="1"/>
        <v>，2828476</v>
      </c>
      <c r="I10" s="5" t="str">
        <f>VLOOKUP(A10,HOP!A:U,21,0)</f>
        <v>直连</v>
      </c>
    </row>
    <row r="11" s="5" customFormat="1" spans="1:9">
      <c r="A11" s="6">
        <v>21844353912</v>
      </c>
      <c r="B11" s="7">
        <v>44893</v>
      </c>
      <c r="C11" s="7">
        <v>44894</v>
      </c>
      <c r="D11" s="5">
        <v>156</v>
      </c>
      <c r="E11" s="5" t="str">
        <f>VLOOKUP(A11,HOP!A:L,12,0)</f>
        <v>156.00</v>
      </c>
      <c r="F11" s="5" t="str">
        <f>VLOOKUP(A11,HOP!A:C,3,0)</f>
        <v>2829245</v>
      </c>
      <c r="G11" s="5">
        <f t="shared" si="0"/>
        <v>0</v>
      </c>
      <c r="H11" s="5" t="str">
        <f t="shared" si="1"/>
        <v>，2829245</v>
      </c>
      <c r="I11" s="5" t="str">
        <f>VLOOKUP(A11,HOP!A:U,21,0)</f>
        <v>直采</v>
      </c>
    </row>
    <row r="12" s="5" customFormat="1" spans="1:9">
      <c r="A12" s="6">
        <v>21844418334</v>
      </c>
      <c r="B12" s="7">
        <v>44893</v>
      </c>
      <c r="C12" s="7">
        <v>44894</v>
      </c>
      <c r="D12" s="5">
        <v>44</v>
      </c>
      <c r="E12" s="5" t="str">
        <f>VLOOKUP(A12,HOP!A:L,12,0)</f>
        <v>44.00</v>
      </c>
      <c r="F12" s="5" t="str">
        <f>VLOOKUP(A12,HOP!A:C,3,0)</f>
        <v>2829377</v>
      </c>
      <c r="G12" s="5">
        <f t="shared" si="0"/>
        <v>0</v>
      </c>
      <c r="H12" s="5" t="str">
        <f t="shared" si="1"/>
        <v>，2829377</v>
      </c>
      <c r="I12" s="5" t="str">
        <f>VLOOKUP(A12,HOP!A:U,21,0)</f>
        <v>直采</v>
      </c>
    </row>
    <row r="13" s="5" customFormat="1" spans="1:9">
      <c r="A13" s="6">
        <v>21844833736</v>
      </c>
      <c r="B13" s="7">
        <v>44893</v>
      </c>
      <c r="C13" s="7">
        <v>44894</v>
      </c>
      <c r="D13" s="5">
        <v>64</v>
      </c>
      <c r="E13" s="5" t="str">
        <f>VLOOKUP(A13,HOP!A:L,12,0)</f>
        <v>64.00</v>
      </c>
      <c r="F13" s="5" t="str">
        <f>VLOOKUP(A13,HOP!A:C,3,0)</f>
        <v>2830095</v>
      </c>
      <c r="G13" s="5">
        <f t="shared" si="0"/>
        <v>0</v>
      </c>
      <c r="H13" s="5" t="str">
        <f t="shared" si="1"/>
        <v>，2830095</v>
      </c>
      <c r="I13" s="5" t="str">
        <f>VLOOKUP(A13,HOP!A:U,21,0)</f>
        <v>直连</v>
      </c>
    </row>
    <row r="15" spans="4:4">
      <c r="D15" s="5">
        <f>SUM(D2:D14)</f>
        <v>3465</v>
      </c>
    </row>
    <row r="17" spans="1:6">
      <c r="A17" s="5" t="s">
        <v>98</v>
      </c>
      <c r="C17" s="5">
        <v>2745</v>
      </c>
      <c r="D17" s="5">
        <v>21355.33</v>
      </c>
      <c r="F17" s="5">
        <v>1.083</v>
      </c>
    </row>
    <row r="18" spans="1:4">
      <c r="A18" s="5" t="s">
        <v>99</v>
      </c>
      <c r="C18" s="5">
        <v>720</v>
      </c>
      <c r="D18" s="5">
        <v>5601.4</v>
      </c>
    </row>
    <row r="19" spans="1:4">
      <c r="A19" s="5" t="s">
        <v>100</v>
      </c>
      <c r="C19" s="5">
        <f>SUBTOTAL(9,C17:C18)</f>
        <v>3465</v>
      </c>
      <c r="D19" s="5">
        <f>SUBTOTAL(9,D17:D18)</f>
        <v>26956.73</v>
      </c>
    </row>
    <row r="20" spans="1:1">
      <c r="A20" s="5" t="s">
        <v>101</v>
      </c>
    </row>
  </sheetData>
  <autoFilter ref="A1:X13">
    <filterColumn colId="3">
      <filters>
        <filter val="62"/>
        <filter val="44"/>
        <filter val="54"/>
        <filter val="64"/>
        <filter val="156"/>
        <filter val="576"/>
        <filter val="2197"/>
        <filter val="18"/>
        <filter val="48"/>
        <filter val="108"/>
        <filter val="1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21844833736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121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21844418334</v>
      </c>
      <c r="B3" s="1" t="s">
        <v>121</v>
      </c>
      <c r="C3" s="1" t="s">
        <v>138</v>
      </c>
      <c r="D3" s="1" t="s">
        <v>139</v>
      </c>
      <c r="E3" s="1" t="s">
        <v>140</v>
      </c>
      <c r="F3" s="1" t="s">
        <v>121</v>
      </c>
      <c r="G3" s="1" t="s">
        <v>125</v>
      </c>
      <c r="H3" s="1" t="s">
        <v>126</v>
      </c>
      <c r="I3" s="1" t="s">
        <v>141</v>
      </c>
      <c r="J3" s="1" t="s">
        <v>30</v>
      </c>
      <c r="K3" s="1" t="s">
        <v>142</v>
      </c>
      <c r="L3" s="1" t="s">
        <v>142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143</v>
      </c>
      <c r="S3" s="1" t="s">
        <v>134</v>
      </c>
      <c r="T3" s="1" t="s">
        <v>135</v>
      </c>
      <c r="U3" s="1" t="s">
        <v>144</v>
      </c>
      <c r="V3" s="1" t="s">
        <v>137</v>
      </c>
    </row>
    <row r="4" s="1" customFormat="1" spans="1:22">
      <c r="A4" s="3">
        <v>21844353912</v>
      </c>
      <c r="B4" s="1" t="s">
        <v>121</v>
      </c>
      <c r="C4" s="1" t="s">
        <v>145</v>
      </c>
      <c r="D4" s="1" t="s">
        <v>146</v>
      </c>
      <c r="E4" s="1" t="s">
        <v>147</v>
      </c>
      <c r="F4" s="1" t="s">
        <v>121</v>
      </c>
      <c r="G4" s="1" t="s">
        <v>125</v>
      </c>
      <c r="H4" s="1" t="s">
        <v>126</v>
      </c>
      <c r="I4" s="1" t="s">
        <v>148</v>
      </c>
      <c r="J4" s="1" t="s">
        <v>30</v>
      </c>
      <c r="K4" s="1" t="s">
        <v>149</v>
      </c>
      <c r="L4" s="1" t="s">
        <v>149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150</v>
      </c>
      <c r="S4" s="1" t="s">
        <v>134</v>
      </c>
      <c r="T4" s="1" t="s">
        <v>135</v>
      </c>
      <c r="U4" s="1" t="s">
        <v>144</v>
      </c>
      <c r="V4" s="1" t="s">
        <v>137</v>
      </c>
    </row>
    <row r="5" s="1" customFormat="1" spans="1:22">
      <c r="A5" s="3">
        <v>21843890530</v>
      </c>
      <c r="B5" s="1" t="s">
        <v>151</v>
      </c>
      <c r="C5" s="1" t="s">
        <v>152</v>
      </c>
      <c r="D5" s="1" t="s">
        <v>153</v>
      </c>
      <c r="E5" s="1" t="s">
        <v>154</v>
      </c>
      <c r="F5" s="1" t="s">
        <v>121</v>
      </c>
      <c r="G5" s="1" t="s">
        <v>125</v>
      </c>
      <c r="H5" s="1" t="s">
        <v>126</v>
      </c>
      <c r="I5" s="1" t="s">
        <v>155</v>
      </c>
      <c r="J5" s="1" t="s">
        <v>30</v>
      </c>
      <c r="K5" s="1" t="s">
        <v>156</v>
      </c>
      <c r="L5" s="1" t="s">
        <v>156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157</v>
      </c>
      <c r="S5" s="1" t="s">
        <v>134</v>
      </c>
      <c r="T5" s="1" t="s">
        <v>135</v>
      </c>
      <c r="U5" s="1" t="s">
        <v>136</v>
      </c>
      <c r="V5" s="1" t="s">
        <v>137</v>
      </c>
    </row>
    <row r="6" s="1" customFormat="1" spans="1:22">
      <c r="A6" s="3">
        <v>21843061916</v>
      </c>
      <c r="B6" s="1" t="s">
        <v>151</v>
      </c>
      <c r="C6" s="1" t="s">
        <v>158</v>
      </c>
      <c r="D6" s="1" t="s">
        <v>159</v>
      </c>
      <c r="E6" s="1" t="s">
        <v>160</v>
      </c>
      <c r="F6" s="1" t="s">
        <v>121</v>
      </c>
      <c r="G6" s="1" t="s">
        <v>125</v>
      </c>
      <c r="H6" s="1" t="s">
        <v>126</v>
      </c>
      <c r="I6" s="1" t="s">
        <v>161</v>
      </c>
      <c r="J6" s="1" t="s">
        <v>30</v>
      </c>
      <c r="K6" s="1" t="s">
        <v>162</v>
      </c>
      <c r="L6" s="1" t="s">
        <v>162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163</v>
      </c>
      <c r="S6" s="1" t="s">
        <v>134</v>
      </c>
      <c r="T6" s="1" t="s">
        <v>135</v>
      </c>
      <c r="U6" s="1" t="s">
        <v>144</v>
      </c>
      <c r="V6" s="1" t="s">
        <v>164</v>
      </c>
    </row>
    <row r="7" s="1" customFormat="1" spans="1:22">
      <c r="A7" s="3">
        <v>21842909110</v>
      </c>
      <c r="B7" s="1" t="s">
        <v>151</v>
      </c>
      <c r="C7" s="1" t="s">
        <v>165</v>
      </c>
      <c r="D7" s="1" t="s">
        <v>166</v>
      </c>
      <c r="E7" s="1" t="s">
        <v>167</v>
      </c>
      <c r="F7" s="1" t="s">
        <v>121</v>
      </c>
      <c r="G7" s="1" t="s">
        <v>125</v>
      </c>
      <c r="H7" s="1" t="s">
        <v>126</v>
      </c>
      <c r="I7" s="1" t="s">
        <v>168</v>
      </c>
      <c r="J7" s="1" t="s">
        <v>30</v>
      </c>
      <c r="K7" s="1" t="s">
        <v>169</v>
      </c>
      <c r="L7" s="1" t="s">
        <v>169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170</v>
      </c>
      <c r="S7" s="1" t="s">
        <v>134</v>
      </c>
      <c r="T7" s="1" t="s">
        <v>135</v>
      </c>
      <c r="U7" s="1" t="s">
        <v>144</v>
      </c>
      <c r="V7" s="1" t="s">
        <v>137</v>
      </c>
    </row>
    <row r="8" s="1" customFormat="1" spans="1:22">
      <c r="A8" s="4">
        <v>2.18427293342184e+21</v>
      </c>
      <c r="B8" s="1" t="s">
        <v>151</v>
      </c>
      <c r="C8" s="1" t="s">
        <v>171</v>
      </c>
      <c r="D8" s="1" t="s">
        <v>166</v>
      </c>
      <c r="E8" s="1" t="s">
        <v>167</v>
      </c>
      <c r="F8" s="1" t="s">
        <v>121</v>
      </c>
      <c r="G8" s="1" t="s">
        <v>125</v>
      </c>
      <c r="H8" s="1" t="s">
        <v>126</v>
      </c>
      <c r="I8" s="1" t="s">
        <v>130</v>
      </c>
      <c r="J8" s="1" t="s">
        <v>30</v>
      </c>
      <c r="K8" s="1" t="s">
        <v>130</v>
      </c>
      <c r="L8" s="1" t="s">
        <v>130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172</v>
      </c>
      <c r="S8" s="1" t="s">
        <v>134</v>
      </c>
      <c r="T8" s="1" t="s">
        <v>135</v>
      </c>
      <c r="U8" s="1" t="s">
        <v>144</v>
      </c>
      <c r="V8" s="1" t="s">
        <v>137</v>
      </c>
    </row>
    <row r="9" s="1" customFormat="1" spans="1:22">
      <c r="A9" s="3">
        <v>21841630154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173</v>
      </c>
      <c r="G9" s="1" t="s">
        <v>125</v>
      </c>
      <c r="H9" s="1" t="s">
        <v>126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179</v>
      </c>
      <c r="S9" s="1" t="s">
        <v>134</v>
      </c>
      <c r="T9" s="1" t="s">
        <v>135</v>
      </c>
      <c r="U9" s="1" t="s">
        <v>144</v>
      </c>
      <c r="V9" s="1" t="s">
        <v>180</v>
      </c>
    </row>
    <row r="10" s="1" customFormat="1" spans="1:22">
      <c r="A10" s="3">
        <v>21840755812</v>
      </c>
      <c r="B10" s="1" t="s">
        <v>181</v>
      </c>
      <c r="C10" s="1" t="s">
        <v>182</v>
      </c>
      <c r="D10" s="1" t="s">
        <v>166</v>
      </c>
      <c r="E10" s="1" t="s">
        <v>183</v>
      </c>
      <c r="F10" s="1" t="s">
        <v>121</v>
      </c>
      <c r="G10" s="1" t="s">
        <v>125</v>
      </c>
      <c r="H10" s="1" t="s">
        <v>126</v>
      </c>
      <c r="I10" s="1" t="s">
        <v>184</v>
      </c>
      <c r="J10" s="1" t="s">
        <v>30</v>
      </c>
      <c r="K10" s="1" t="s">
        <v>185</v>
      </c>
      <c r="L10" s="1" t="s">
        <v>185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186</v>
      </c>
      <c r="S10" s="1" t="s">
        <v>134</v>
      </c>
      <c r="T10" s="1" t="s">
        <v>135</v>
      </c>
      <c r="U10" s="1" t="s">
        <v>144</v>
      </c>
      <c r="V10" s="1" t="s">
        <v>137</v>
      </c>
    </row>
    <row r="11" s="1" customFormat="1" spans="1:22">
      <c r="A11" s="3">
        <v>21830012858</v>
      </c>
      <c r="B11" s="1" t="s">
        <v>187</v>
      </c>
      <c r="C11" s="1" t="s">
        <v>188</v>
      </c>
      <c r="D11" s="1" t="s">
        <v>189</v>
      </c>
      <c r="E11" s="1" t="s">
        <v>190</v>
      </c>
      <c r="F11" s="1" t="s">
        <v>173</v>
      </c>
      <c r="G11" s="1" t="s">
        <v>125</v>
      </c>
      <c r="H11" s="1" t="s">
        <v>126</v>
      </c>
      <c r="I11" s="1" t="s">
        <v>191</v>
      </c>
      <c r="J11" s="1" t="s">
        <v>30</v>
      </c>
      <c r="K11" s="1" t="s">
        <v>192</v>
      </c>
      <c r="L11" s="1" t="s">
        <v>192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193</v>
      </c>
      <c r="S11" s="1" t="s">
        <v>134</v>
      </c>
      <c r="T11" s="1" t="s">
        <v>135</v>
      </c>
      <c r="U11" s="1" t="s">
        <v>144</v>
      </c>
      <c r="V11" s="1" t="s">
        <v>194</v>
      </c>
    </row>
    <row r="12" s="1" customFormat="1" spans="1:22">
      <c r="A12" s="3">
        <v>21704268900</v>
      </c>
      <c r="B12" s="1" t="s">
        <v>195</v>
      </c>
      <c r="C12" s="1" t="s">
        <v>196</v>
      </c>
      <c r="D12" s="1" t="s">
        <v>197</v>
      </c>
      <c r="E12" s="1" t="s">
        <v>198</v>
      </c>
      <c r="F12" s="1" t="s">
        <v>121</v>
      </c>
      <c r="G12" s="1" t="s">
        <v>125</v>
      </c>
      <c r="H12" s="1" t="s">
        <v>126</v>
      </c>
      <c r="I12" s="1" t="s">
        <v>199</v>
      </c>
      <c r="J12" s="1" t="s">
        <v>30</v>
      </c>
      <c r="K12" s="1" t="s">
        <v>200</v>
      </c>
      <c r="L12" s="1" t="s">
        <v>200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201</v>
      </c>
      <c r="S12" s="1" t="s">
        <v>134</v>
      </c>
      <c r="T12" s="1" t="s">
        <v>135</v>
      </c>
      <c r="U12" s="1" t="s">
        <v>136</v>
      </c>
      <c r="V12" s="1" t="s">
        <v>137</v>
      </c>
    </row>
    <row r="13" s="1" customFormat="1" spans="1:22">
      <c r="A13" s="3">
        <v>21072289327</v>
      </c>
      <c r="B13" s="1" t="s">
        <v>202</v>
      </c>
      <c r="C13" s="1" t="s">
        <v>203</v>
      </c>
      <c r="D13" s="1" t="s">
        <v>204</v>
      </c>
      <c r="E13" s="1" t="s">
        <v>205</v>
      </c>
      <c r="F13" s="1" t="s">
        <v>206</v>
      </c>
      <c r="G13" s="1" t="s">
        <v>125</v>
      </c>
      <c r="H13" s="1" t="s">
        <v>126</v>
      </c>
      <c r="I13" s="1" t="s">
        <v>207</v>
      </c>
      <c r="J13" s="1" t="s">
        <v>30</v>
      </c>
      <c r="K13" s="1" t="s">
        <v>208</v>
      </c>
      <c r="L13" s="1" t="s">
        <v>208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209</v>
      </c>
      <c r="S13" s="1" t="s">
        <v>134</v>
      </c>
      <c r="T13" s="1" t="s">
        <v>135</v>
      </c>
      <c r="U13" s="1" t="s">
        <v>136</v>
      </c>
      <c r="V13" s="1" t="s">
        <v>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2022-12-02T02:25:18Z</dcterms:created>
  <dcterms:modified xsi:type="dcterms:W3CDTF">2022-12-02T03:09:15Z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9C02E42F954949A589EB940E3EC7E0FC</vt:lpwstr>
  </property>
  <property fmtid="{D5CDD505-2E9C-101B-9397-08002B2CF9AE}" pid="3" name="KSOProductBuildVer">
    <vt:lpwstr>2052-11.1.0.12763</vt:lpwstr>
  </property>
</Properties>
</file>