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<sst xmlns="http://schemas.openxmlformats.org/spreadsheetml/2006/main" count="730" uniqueCount="268">
  <si>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</si>
  <si>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</si>
  <si>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</si>
  <si>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</si>
  <si>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</si>
  <si>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</si>
  <si>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</si>
  <si>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</si>
  <si>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</si>
  <si>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</si>
  <si>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</si>
  <si>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</si>
  <si>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</si>
  <si>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</si>
  <si>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</si>
  <si>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</si>
  <si>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</si>
  <si>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</si>
  <si>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</si>
  <si>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</si>
  <si>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</si>
  <si>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</si>
  <si>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</si>
  <si>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</si>
  <si>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</si>
  <si>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999221789030307	</t>
  </si>
  <si>
    <t>Ctrip</t>
  </si>
  <si>
    <t>正常</t>
  </si>
  <si>
    <t>[三亚]格林豪泰(三亚和平街情人桥店)(93870791)</t>
  </si>
  <si>
    <t>1.5米大床房&lt;至多8间&gt;&lt;2人入住&gt;</t>
  </si>
  <si>
    <t>CNY</t>
  </si>
  <si>
    <t>夏帮虎</t>
  </si>
  <si>
    <t>CA13744221203CNY</t>
  </si>
  <si>
    <t>未提现</t>
  </si>
  <si>
    <t>携程开票</t>
  </si>
  <si>
    <t xml:space="preserve">2795708	</t>
  </si>
  <si>
    <t xml:space="preserve">(GRT)80738109;	</t>
  </si>
  <si>
    <t xml:space="preserve">21740037987	</t>
  </si>
  <si>
    <t>[嘉义市]嘉义洄嘉居行旅(Back Home Hotel)(80942045)</t>
  </si>
  <si>
    <t>高级双床房&lt;至多8间&gt;&lt;2人入住&gt;</t>
  </si>
  <si>
    <t>HUNG/YU YA,HUNG/YU YA</t>
  </si>
  <si>
    <t>CA13744221204CNY</t>
  </si>
  <si>
    <t xml:space="preserve">2781760	</t>
  </si>
  <si>
    <t xml:space="preserve">	</t>
  </si>
  <si>
    <t xml:space="preserve">21761049848	</t>
  </si>
  <si>
    <t>[高雄]高雄喜迎旅店(Greet Inn)(80941634)</t>
  </si>
  <si>
    <t>豪华双人房&lt;至多8间&gt;&lt;2人入住&gt;</t>
  </si>
  <si>
    <t>PAN/CHAOHUA</t>
  </si>
  <si>
    <t xml:space="preserve">2786838	</t>
  </si>
  <si>
    <t xml:space="preserve">21783581204	</t>
  </si>
  <si>
    <t>[台北]台北凯统饭店(KDM HOTEL)(80941332)</t>
  </si>
  <si>
    <t>3人房&lt;至多8间&gt;&lt;2人入住&gt;</t>
  </si>
  <si>
    <t>Hung/YingHsiu,Hung/YingHsiu</t>
  </si>
  <si>
    <t xml:space="preserve">2793759	</t>
  </si>
  <si>
    <t xml:space="preserve">1167	</t>
  </si>
  <si>
    <t xml:space="preserve">21789841313	</t>
  </si>
  <si>
    <t>[台北]台北第一大饭店(First Hotel)(80941322)</t>
  </si>
  <si>
    <t>标准双人房&lt;至多8间&gt;&lt;2人入住&gt;&lt;早餐&gt;</t>
  </si>
  <si>
    <t>LEE/WENCHIN</t>
  </si>
  <si>
    <t xml:space="preserve">2796204	</t>
  </si>
  <si>
    <t xml:space="preserve">1503197	</t>
  </si>
  <si>
    <t xml:space="preserve">21790093620	</t>
  </si>
  <si>
    <t>TSAI/PIJU</t>
  </si>
  <si>
    <t xml:space="preserve">2796376	</t>
  </si>
  <si>
    <t xml:space="preserve">1503198	</t>
  </si>
  <si>
    <t xml:space="preserve">21792507291	</t>
  </si>
  <si>
    <t>标准双人房&lt;至多8间&gt;&lt;2人入住&gt;</t>
  </si>
  <si>
    <t>HUANG/TINGWEN</t>
  </si>
  <si>
    <t xml:space="preserve">2797069	</t>
  </si>
  <si>
    <t xml:space="preserve">999221795830425	</t>
  </si>
  <si>
    <t>[南京]全季酒店(南京丹凤街店)(93874250)</t>
  </si>
  <si>
    <t>高级大床房&lt;至多8间&gt;&lt;2人入住&gt;</t>
  </si>
  <si>
    <t>蒲志威</t>
  </si>
  <si>
    <t xml:space="preserve">2798190	</t>
  </si>
  <si>
    <t xml:space="preserve">R9001135101160197001	</t>
  </si>
  <si>
    <t xml:space="preserve">999221820328707	</t>
  </si>
  <si>
    <t>[西安]格林豪泰酒店(西安灞桥区洪庆商务店)(80248931)</t>
  </si>
  <si>
    <t>大床房&lt;至多8间&gt;&lt;2人入住&gt;</t>
  </si>
  <si>
    <t>孙洪鑫</t>
  </si>
  <si>
    <t xml:space="preserve">2805944	</t>
  </si>
  <si>
    <t xml:space="preserve">(GRT)80829308;	</t>
  </si>
  <si>
    <t xml:space="preserve">999221821665055	</t>
  </si>
  <si>
    <t>[香河]贝壳酒店(香河刘宋镇店)(80247793)</t>
  </si>
  <si>
    <t>三人房&lt;至多8间&gt;&lt;2人入住&gt;</t>
  </si>
  <si>
    <t>孟令琦</t>
  </si>
  <si>
    <t xml:space="preserve">2806549	</t>
  </si>
  <si>
    <t xml:space="preserve">(GRT)80834047;	</t>
  </si>
  <si>
    <t>取消</t>
  </si>
  <si>
    <t xml:space="preserve">21822396321	</t>
  </si>
  <si>
    <t>[高雄]高雄华宏饭店(Hwa Hong Hotel)(80941507)</t>
  </si>
  <si>
    <t>Wu/Cheng en,Wu/Cheng en</t>
  </si>
  <si>
    <t xml:space="preserve">2806953	</t>
  </si>
  <si>
    <t xml:space="preserve">999221822695551	</t>
  </si>
  <si>
    <t>[广州]维也纳酒店(广州南站高铁站店)(68323495)</t>
  </si>
  <si>
    <t>标准大床房&lt;2人入住&gt;</t>
  </si>
  <si>
    <t>胡帅</t>
  </si>
  <si>
    <t xml:space="preserve">2807159	</t>
  </si>
  <si>
    <t xml:space="preserve">104860210854	</t>
  </si>
  <si>
    <t xml:space="preserve">999221822927618	</t>
  </si>
  <si>
    <t>[贵阳]IU酒店(贵阳北站市北路店)(80248012)</t>
  </si>
  <si>
    <t>小U·舒适大床房&lt;至多8间&gt;&lt;2人入住&gt;</t>
  </si>
  <si>
    <t>蒋红杰</t>
  </si>
  <si>
    <t xml:space="preserve">2807346	</t>
  </si>
  <si>
    <t xml:space="preserve">104860315664	</t>
  </si>
  <si>
    <t xml:space="preserve">999221822993620	</t>
  </si>
  <si>
    <t>[苏州]尚客优连锁酒店(苏州吴中区红庄地铁站店)(88988890)</t>
  </si>
  <si>
    <t>特惠大床房&lt;至多8间&gt;&lt;2人入住&gt;</t>
  </si>
  <si>
    <t>张新连</t>
  </si>
  <si>
    <t xml:space="preserve">2807397	</t>
  </si>
  <si>
    <t xml:space="preserve">(THK)YD02770221118191126101;	</t>
  </si>
  <si>
    <t xml:space="preserve">999221823766596	</t>
  </si>
  <si>
    <t>[淮北]贝壳酒店(淮北相山惠黎路店)(80249737)</t>
  </si>
  <si>
    <t>商务双床房&lt;至多8间&gt;&lt;2人入住&gt;</t>
  </si>
  <si>
    <t>刘洋</t>
  </si>
  <si>
    <t xml:space="preserve">2807852	</t>
  </si>
  <si>
    <t xml:space="preserve">(GRT)80846506;	</t>
  </si>
  <si>
    <t xml:space="preserve">21571072876	</t>
  </si>
  <si>
    <t>Hsu/TingHsuan,Hsu/TingHsuan</t>
  </si>
  <si>
    <t>CA13744221205CNY</t>
  </si>
  <si>
    <t xml:space="preserve">21718480192	</t>
  </si>
  <si>
    <t>LIAO/POUHSUN</t>
  </si>
  <si>
    <t xml:space="preserve">2777550	</t>
  </si>
  <si>
    <t xml:space="preserve">1502595	</t>
  </si>
  <si>
    <t xml:space="preserve">21736738447	</t>
  </si>
  <si>
    <t>[台北]台北国联大饭店(United Hotel)(80941615)</t>
  </si>
  <si>
    <t>精致双床房&lt;至多8间&gt;&lt;2人入住&gt;</t>
  </si>
  <si>
    <t>Li/Yu chin,Li/Yu chin</t>
  </si>
  <si>
    <t xml:space="preserve">2780617	</t>
  </si>
  <si>
    <t xml:space="preserve">999221824946861	</t>
  </si>
  <si>
    <t>[南京]南京富建城市酒店(80247706)</t>
  </si>
  <si>
    <t>商务标间&lt;2人入住&gt;&lt;早餐&gt;</t>
  </si>
  <si>
    <t>武向阳</t>
  </si>
  <si>
    <t xml:space="preserve">2809289	</t>
  </si>
  <si>
    <t xml:space="preserve">999221825359235	</t>
  </si>
  <si>
    <t>[贵阳]宜尚酒店(贵阳黔灵山店)(80247049)</t>
  </si>
  <si>
    <t>特惠双床房&lt;至多8间&gt;&lt;2人入住&gt;</t>
  </si>
  <si>
    <t>吴拯</t>
  </si>
  <si>
    <t xml:space="preserve">2809596	</t>
  </si>
  <si>
    <t xml:space="preserve">R_0851039_2469188	</t>
  </si>
  <si>
    <t xml:space="preserve">999221825639214	</t>
  </si>
  <si>
    <t>[厦门]厦门国际会议中心酒店（环岛路酒店）(93871003)</t>
  </si>
  <si>
    <t>高级CBD景观双床房&lt;至多8间&gt;&lt;90天内可预订&gt;&lt;2人入住&gt;</t>
  </si>
  <si>
    <t>罗嗣颖</t>
  </si>
  <si>
    <t xml:space="preserve">2809854	</t>
  </si>
  <si>
    <t>,</t>
  </si>
  <si>
    <t xml:space="preserve"> 5864 CNY</t>
  </si>
  <si>
    <t>A221205103236481</t>
  </si>
  <si>
    <t>总计：5864元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</si>
  <si>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</si>
  <si>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</si>
  <si>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</si>
  <si>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</si>
  <si>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</si>
  <si>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</si>
  <si>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</si>
  <si>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</si>
  <si>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</si>
  <si>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</si>
  <si>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</si>
  <si>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</si>
  <si>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</si>
  <si>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</si>
  <si>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</si>
  <si>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</si>
  <si>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</si>
  <si>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</si>
  <si>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</si>
  <si>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2022-11-18</t>
  </si>
  <si>
    <t>2807852</t>
  </si>
  <si>
    <t>贝壳酒店(淮北相山惠黎路店)</t>
  </si>
  <si>
    <t>2022-11-19</t>
  </si>
  <si>
    <t>退房日月结</t>
  </si>
  <si>
    <t>101.00</t>
  </si>
  <si>
    <t>RMB</t>
  </si>
  <si>
    <t>0</t>
  </si>
  <si>
    <t>0.00</t>
  </si>
  <si>
    <t>携程汇登国内直连</t>
  </si>
  <si>
    <t>01.011264</t>
  </si>
  <si>
    <t>2022-11-18 22:53:22</t>
  </si>
  <si>
    <t>否</t>
  </si>
  <si>
    <t>广州汇登信息科技有限公司</t>
  </si>
  <si>
    <t>直连</t>
  </si>
  <si>
    <t>中国</t>
  </si>
  <si>
    <t>2807397</t>
  </si>
  <si>
    <t>尚客优连锁酒店(苏州吴中区红庄地铁站店)</t>
  </si>
  <si>
    <t>124.00</t>
  </si>
  <si>
    <t>2022-11-18 19:11:27</t>
  </si>
  <si>
    <t>2807159</t>
  </si>
  <si>
    <t>维也纳酒店(广州南站高铁站店)</t>
  </si>
  <si>
    <t>235.00</t>
  </si>
  <si>
    <t>2022-11-18 17:53:09</t>
  </si>
  <si>
    <t>2806953</t>
  </si>
  <si>
    <t>高雄华宏饭店</t>
  </si>
  <si>
    <t>Wu Cheng en,Wu Cheng en</t>
  </si>
  <si>
    <t>189.00</t>
  </si>
  <si>
    <t>2022-11-18 16:34:11</t>
  </si>
  <si>
    <t>2805944</t>
  </si>
  <si>
    <t>格林豪泰酒店(西安灞桥区洪庆商务店)</t>
  </si>
  <si>
    <t>196.00</t>
  </si>
  <si>
    <t>2022-11-18 09:29:16</t>
  </si>
  <si>
    <t>2022-11-14</t>
  </si>
  <si>
    <t>2798190</t>
  </si>
  <si>
    <t>全季酒店(南京丹凤街店)</t>
  </si>
  <si>
    <t>267.00</t>
  </si>
  <si>
    <t>2022-11-14 20:03:19</t>
  </si>
  <si>
    <t>2797069</t>
  </si>
  <si>
    <t>高雄喜迎旅店</t>
  </si>
  <si>
    <t>HUANG TINGWEN</t>
  </si>
  <si>
    <t>490.00</t>
  </si>
  <si>
    <t>2022-11-14 12:02:24</t>
  </si>
  <si>
    <t>2796376</t>
  </si>
  <si>
    <t>台北第一大饭店</t>
  </si>
  <si>
    <t>TSAI PIJU</t>
  </si>
  <si>
    <t>333.00</t>
  </si>
  <si>
    <t>2022-11-14 00:10:30</t>
  </si>
  <si>
    <t>2022-11-13</t>
  </si>
  <si>
    <t>2796204</t>
  </si>
  <si>
    <t>LEE WENCHIN</t>
  </si>
  <si>
    <t>2022-11-13 22:04:14</t>
  </si>
  <si>
    <t>2807346</t>
  </si>
  <si>
    <t>IU酒店(贵阳北站市北路店)</t>
  </si>
  <si>
    <t>234.00</t>
  </si>
  <si>
    <t>2022-11-18 18:53:33</t>
  </si>
  <si>
    <t>2022-11-12</t>
  </si>
  <si>
    <t>2793759</t>
  </si>
  <si>
    <t>台北凯统饭店</t>
  </si>
  <si>
    <t>Hung YingHsiu,Hung YingHsiu</t>
  </si>
  <si>
    <t>459.00</t>
  </si>
  <si>
    <t>2022-11-12 18:00:24</t>
  </si>
  <si>
    <t>2022-11-09</t>
  </si>
  <si>
    <t>2786838</t>
  </si>
  <si>
    <t>PAN CHAOHUA</t>
  </si>
  <si>
    <t>507.00</t>
  </si>
  <si>
    <t>2022-11-09 22:49:34</t>
  </si>
  <si>
    <t>2809289</t>
  </si>
  <si>
    <t>南京富建城市酒店</t>
  </si>
  <si>
    <t>2022-11-20</t>
  </si>
  <si>
    <t>327.00</t>
  </si>
  <si>
    <t>2022-11-19 16:43:08</t>
  </si>
  <si>
    <t>2022-11-07</t>
  </si>
  <si>
    <t>2780617</t>
  </si>
  <si>
    <t>台北国联大饭店</t>
  </si>
  <si>
    <t>Li Yu chin,Li Yu chin</t>
  </si>
  <si>
    <t>639.00</t>
  </si>
  <si>
    <t>2022-11-07 12:41:15</t>
  </si>
  <si>
    <t>2022-11-05</t>
  </si>
  <si>
    <t>2777550</t>
  </si>
  <si>
    <t>LIAO POUHSUN</t>
  </si>
  <si>
    <t>337.00</t>
  </si>
  <si>
    <t>2022-11-05 14:26:55</t>
  </si>
  <si>
    <t>2022-10-25</t>
  </si>
  <si>
    <t>2758130</t>
  </si>
  <si>
    <t>Hsu TingHsuan,Hsu TingHsuan</t>
  </si>
  <si>
    <t>236.00</t>
  </si>
  <si>
    <t>2022-10-25 06:44:42</t>
  </si>
  <si>
    <t>2809596</t>
  </si>
  <si>
    <t>宜尚酒店(贵阳黔灵山店)</t>
  </si>
  <si>
    <t>162.00</t>
  </si>
  <si>
    <t>2022-11-19 20:45:42</t>
  </si>
  <si>
    <t>2795708</t>
  </si>
  <si>
    <t>格林豪泰(三亚和平街情人桥店)</t>
  </si>
  <si>
    <t>466.00</t>
  </si>
  <si>
    <t>2022-11-13 17:26:22</t>
  </si>
  <si>
    <t>2781760</t>
  </si>
  <si>
    <t>嘉义洄嘉居行旅</t>
  </si>
  <si>
    <t>HUNG YU YA,HUNG YU YA</t>
  </si>
  <si>
    <t>229.00</t>
  </si>
  <si>
    <t>2022-11-07 20:50:28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</si>
</sst>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44878</v>
      </c>
      <c r="G2" s="6">
        <v>44883</v>
      </c>
      <c r="H2" s="4">
        <v>1</v>
      </c>
      <c r="I2" s="4">
        <v>5</v>
      </c>
      <c r="J2" s="4">
        <v>5</v>
      </c>
      <c r="K2" s="4" t="s">
        <v>30</v>
      </c>
      <c r="L2" s="4">
        <v>466</v>
      </c>
      <c r="M2" s="4">
        <v>466</v>
      </c>
      <c r="N2" s="4" t="s">
        <v>31</v>
      </c>
      <c r="O2" s="4" t="s">
        <v>32</v>
      </c>
      <c r="P2" s="4" t="s">
        <v>33</v>
      </c>
      <c r="Q2" s="4">
        <v>0</v>
      </c>
      <c r="R2" s="7">
        <v>44878</v>
      </c>
      <c r="S2" s="6">
        <v>44898</v>
      </c>
      <c r="T2" s="4" t="s">
        <v>34</v>
      </c>
      <c r="U2" s="4">
        <v>466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44883</v>
      </c>
      <c r="G3" s="6">
        <v>44884</v>
      </c>
      <c r="H3" s="4">
        <v>1</v>
      </c>
      <c r="I3" s="4">
        <v>1</v>
      </c>
      <c r="J3" s="4">
        <v>1</v>
      </c>
      <c r="K3" s="4" t="s">
        <v>30</v>
      </c>
      <c r="L3" s="4">
        <v>229</v>
      </c>
      <c r="M3" s="4">
        <v>229</v>
      </c>
      <c r="N3" s="4" t="s">
        <v>40</v>
      </c>
      <c r="O3" s="4" t="s">
        <v>41</v>
      </c>
      <c r="P3" s="4" t="s">
        <v>33</v>
      </c>
      <c r="Q3" s="4">
        <v>0</v>
      </c>
      <c r="R3" s="7">
        <v>44872</v>
      </c>
      <c r="S3" s="6">
        <v>44899</v>
      </c>
      <c r="T3" s="4" t="s">
        <v>34</v>
      </c>
      <c r="U3" s="4">
        <v>229</v>
      </c>
      <c r="V3" s="4">
        <v>0</v>
      </c>
      <c r="W3" s="4">
        <v>0</v>
      </c>
      <c r="X3" s="4" t="s">
        <v>42</v>
      </c>
      <c r="Y3" s="4" t="s">
        <v>43</v>
      </c>
    </row>
    <row r="4" s="4" customFormat="1" spans="1:25">
      <c r="A4" s="4" t="s">
        <v>44</v>
      </c>
      <c r="B4" s="4" t="s">
        <v>26</v>
      </c>
      <c r="C4" s="4" t="s">
        <v>27</v>
      </c>
      <c r="D4" s="4" t="s">
        <v>45</v>
      </c>
      <c r="E4" s="4" t="s">
        <v>46</v>
      </c>
      <c r="F4" s="6">
        <v>44883</v>
      </c>
      <c r="G4" s="6">
        <v>44884</v>
      </c>
      <c r="H4" s="4">
        <v>1</v>
      </c>
      <c r="I4" s="4">
        <v>1</v>
      </c>
      <c r="J4" s="4">
        <v>1</v>
      </c>
      <c r="K4" s="4" t="s">
        <v>30</v>
      </c>
      <c r="L4" s="4">
        <v>507</v>
      </c>
      <c r="M4" s="4">
        <v>507</v>
      </c>
      <c r="N4" s="4" t="s">
        <v>47</v>
      </c>
      <c r="O4" s="4" t="s">
        <v>41</v>
      </c>
      <c r="P4" s="4" t="s">
        <v>33</v>
      </c>
      <c r="Q4" s="4">
        <v>0</v>
      </c>
      <c r="R4" s="7">
        <v>44874</v>
      </c>
      <c r="S4" s="6">
        <v>44899</v>
      </c>
      <c r="T4" s="4" t="s">
        <v>34</v>
      </c>
      <c r="U4" s="4">
        <v>507</v>
      </c>
      <c r="V4" s="4">
        <v>0</v>
      </c>
      <c r="W4" s="4">
        <v>0</v>
      </c>
      <c r="X4" s="4" t="s">
        <v>48</v>
      </c>
      <c r="Y4" s="4" t="s">
        <v>43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44883</v>
      </c>
      <c r="G5" s="6">
        <v>44884</v>
      </c>
      <c r="H5" s="4">
        <v>1</v>
      </c>
      <c r="I5" s="4">
        <v>1</v>
      </c>
      <c r="J5" s="4">
        <v>1</v>
      </c>
      <c r="K5" s="4" t="s">
        <v>30</v>
      </c>
      <c r="L5" s="4">
        <v>459</v>
      </c>
      <c r="M5" s="4">
        <v>459</v>
      </c>
      <c r="N5" s="4" t="s">
        <v>52</v>
      </c>
      <c r="O5" s="4" t="s">
        <v>41</v>
      </c>
      <c r="P5" s="4" t="s">
        <v>33</v>
      </c>
      <c r="Q5" s="4">
        <v>0</v>
      </c>
      <c r="R5" s="7">
        <v>44877</v>
      </c>
      <c r="S5" s="6">
        <v>44899</v>
      </c>
      <c r="T5" s="4" t="s">
        <v>34</v>
      </c>
      <c r="U5" s="4">
        <v>459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44883</v>
      </c>
      <c r="G6" s="6">
        <v>44884</v>
      </c>
      <c r="H6" s="4">
        <v>1</v>
      </c>
      <c r="I6" s="4">
        <v>1</v>
      </c>
      <c r="J6" s="4">
        <v>1</v>
      </c>
      <c r="K6" s="4" t="s">
        <v>30</v>
      </c>
      <c r="L6" s="4">
        <v>333</v>
      </c>
      <c r="M6" s="4">
        <v>333</v>
      </c>
      <c r="N6" s="4" t="s">
        <v>58</v>
      </c>
      <c r="O6" s="4" t="s">
        <v>41</v>
      </c>
      <c r="P6" s="4" t="s">
        <v>33</v>
      </c>
      <c r="Q6" s="4">
        <v>0</v>
      </c>
      <c r="R6" s="7">
        <v>44878</v>
      </c>
      <c r="S6" s="6">
        <v>44899</v>
      </c>
      <c r="T6" s="4" t="s">
        <v>34</v>
      </c>
      <c r="U6" s="4">
        <v>333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44883</v>
      </c>
      <c r="G7" s="6">
        <v>44884</v>
      </c>
      <c r="H7" s="4">
        <v>1</v>
      </c>
      <c r="I7" s="4">
        <v>1</v>
      </c>
      <c r="J7" s="4">
        <v>1</v>
      </c>
      <c r="K7" s="4" t="s">
        <v>30</v>
      </c>
      <c r="L7" s="4">
        <v>333</v>
      </c>
      <c r="M7" s="4">
        <v>333</v>
      </c>
      <c r="N7" s="4" t="s">
        <v>62</v>
      </c>
      <c r="O7" s="4" t="s">
        <v>41</v>
      </c>
      <c r="P7" s="4" t="s">
        <v>33</v>
      </c>
      <c r="Q7" s="4">
        <v>0</v>
      </c>
      <c r="R7" s="7">
        <v>44879</v>
      </c>
      <c r="S7" s="6">
        <v>44899</v>
      </c>
      <c r="T7" s="4" t="s">
        <v>34</v>
      </c>
      <c r="U7" s="4">
        <v>333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45</v>
      </c>
      <c r="E8" s="4" t="s">
        <v>66</v>
      </c>
      <c r="F8" s="6">
        <v>44883</v>
      </c>
      <c r="G8" s="6">
        <v>44884</v>
      </c>
      <c r="H8" s="4">
        <v>1</v>
      </c>
      <c r="I8" s="4">
        <v>1</v>
      </c>
      <c r="J8" s="4">
        <v>1</v>
      </c>
      <c r="K8" s="4" t="s">
        <v>30</v>
      </c>
      <c r="L8" s="4">
        <v>490</v>
      </c>
      <c r="M8" s="4">
        <v>490</v>
      </c>
      <c r="N8" s="4" t="s">
        <v>67</v>
      </c>
      <c r="O8" s="4" t="s">
        <v>41</v>
      </c>
      <c r="P8" s="4" t="s">
        <v>33</v>
      </c>
      <c r="Q8" s="4">
        <v>0</v>
      </c>
      <c r="R8" s="7">
        <v>44879</v>
      </c>
      <c r="S8" s="6">
        <v>44899</v>
      </c>
      <c r="T8" s="4" t="s">
        <v>34</v>
      </c>
      <c r="U8" s="4">
        <v>490</v>
      </c>
      <c r="V8" s="4">
        <v>0</v>
      </c>
      <c r="W8" s="4">
        <v>0</v>
      </c>
      <c r="X8" s="4" t="s">
        <v>68</v>
      </c>
      <c r="Y8" s="4" t="s">
        <v>43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44883</v>
      </c>
      <c r="G9" s="6">
        <v>44884</v>
      </c>
      <c r="H9" s="4">
        <v>1</v>
      </c>
      <c r="I9" s="4">
        <v>1</v>
      </c>
      <c r="J9" s="4">
        <v>1</v>
      </c>
      <c r="K9" s="4" t="s">
        <v>30</v>
      </c>
      <c r="L9" s="4">
        <v>267</v>
      </c>
      <c r="M9" s="4">
        <v>267</v>
      </c>
      <c r="N9" s="4" t="s">
        <v>72</v>
      </c>
      <c r="O9" s="4" t="s">
        <v>41</v>
      </c>
      <c r="P9" s="4" t="s">
        <v>33</v>
      </c>
      <c r="Q9" s="4">
        <v>0</v>
      </c>
      <c r="R9" s="7">
        <v>44879</v>
      </c>
      <c r="S9" s="6">
        <v>44899</v>
      </c>
      <c r="T9" s="4" t="s">
        <v>34</v>
      </c>
      <c r="U9" s="4">
        <v>267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44883</v>
      </c>
      <c r="G10" s="6">
        <v>44884</v>
      </c>
      <c r="H10" s="4">
        <v>1</v>
      </c>
      <c r="I10" s="4">
        <v>1</v>
      </c>
      <c r="J10" s="4">
        <v>1</v>
      </c>
      <c r="K10" s="4" t="s">
        <v>30</v>
      </c>
      <c r="L10" s="4">
        <v>196</v>
      </c>
      <c r="M10" s="4">
        <v>196</v>
      </c>
      <c r="N10" s="4" t="s">
        <v>78</v>
      </c>
      <c r="O10" s="4" t="s">
        <v>41</v>
      </c>
      <c r="P10" s="4" t="s">
        <v>33</v>
      </c>
      <c r="Q10" s="4">
        <v>0</v>
      </c>
      <c r="R10" s="7">
        <v>44883</v>
      </c>
      <c r="S10" s="6">
        <v>44899</v>
      </c>
      <c r="T10" s="4" t="s">
        <v>34</v>
      </c>
      <c r="U10" s="4">
        <v>196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44883</v>
      </c>
      <c r="G11" s="6">
        <v>44884</v>
      </c>
      <c r="H11" s="4">
        <v>1</v>
      </c>
      <c r="I11" s="4">
        <v>1</v>
      </c>
      <c r="J11" s="4">
        <v>1</v>
      </c>
      <c r="K11" s="4" t="s">
        <v>30</v>
      </c>
      <c r="L11" s="4">
        <v>148</v>
      </c>
      <c r="M11" s="4">
        <v>148</v>
      </c>
      <c r="N11" s="4" t="s">
        <v>84</v>
      </c>
      <c r="O11" s="4" t="s">
        <v>41</v>
      </c>
      <c r="P11" s="4" t="s">
        <v>33</v>
      </c>
      <c r="Q11" s="4">
        <v>0</v>
      </c>
      <c r="R11" s="7">
        <v>44883</v>
      </c>
      <c r="S11" s="6">
        <v>44899</v>
      </c>
      <c r="T11" s="4" t="s">
        <v>34</v>
      </c>
      <c r="U11" s="4">
        <v>148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81</v>
      </c>
      <c r="B12" s="4" t="s">
        <v>26</v>
      </c>
      <c r="C12" s="4" t="s">
        <v>87</v>
      </c>
      <c r="D12" s="4" t="s">
        <v>82</v>
      </c>
      <c r="E12" s="4" t="s">
        <v>83</v>
      </c>
      <c r="F12" s="6">
        <v>44883</v>
      </c>
      <c r="G12" s="6">
        <v>44884</v>
      </c>
      <c r="H12" s="4">
        <v>1</v>
      </c>
      <c r="I12" s="4">
        <v>1</v>
      </c>
      <c r="J12" s="4">
        <v>1</v>
      </c>
      <c r="K12" s="4" t="s">
        <v>30</v>
      </c>
      <c r="L12" s="4">
        <v>-148</v>
      </c>
      <c r="M12" s="4">
        <v>-148</v>
      </c>
      <c r="N12" s="4" t="s">
        <v>84</v>
      </c>
      <c r="O12" s="4" t="s">
        <v>41</v>
      </c>
      <c r="P12" s="4" t="s">
        <v>33</v>
      </c>
      <c r="Q12" s="4">
        <v>0</v>
      </c>
      <c r="R12" s="7">
        <v>44883</v>
      </c>
      <c r="S12" s="6">
        <v>44899</v>
      </c>
      <c r="T12" s="4" t="s">
        <v>34</v>
      </c>
      <c r="U12" s="4">
        <v>-148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66</v>
      </c>
      <c r="F13" s="6">
        <v>44883</v>
      </c>
      <c r="G13" s="6">
        <v>44884</v>
      </c>
      <c r="H13" s="4">
        <v>1</v>
      </c>
      <c r="I13" s="4">
        <v>1</v>
      </c>
      <c r="J13" s="4">
        <v>1</v>
      </c>
      <c r="K13" s="4" t="s">
        <v>30</v>
      </c>
      <c r="L13" s="4">
        <v>189</v>
      </c>
      <c r="M13" s="4">
        <v>189</v>
      </c>
      <c r="N13" s="4" t="s">
        <v>90</v>
      </c>
      <c r="O13" s="4" t="s">
        <v>41</v>
      </c>
      <c r="P13" s="4" t="s">
        <v>33</v>
      </c>
      <c r="Q13" s="4">
        <v>0</v>
      </c>
      <c r="R13" s="7">
        <v>44883</v>
      </c>
      <c r="S13" s="6">
        <v>44899</v>
      </c>
      <c r="T13" s="4" t="s">
        <v>34</v>
      </c>
      <c r="U13" s="4">
        <v>189</v>
      </c>
      <c r="V13" s="4">
        <v>0</v>
      </c>
      <c r="W13" s="4">
        <v>0</v>
      </c>
      <c r="X13" s="4" t="s">
        <v>91</v>
      </c>
      <c r="Y13" s="4" t="s">
        <v>43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44883</v>
      </c>
      <c r="G14" s="6">
        <v>44884</v>
      </c>
      <c r="H14" s="4">
        <v>1</v>
      </c>
      <c r="I14" s="4">
        <v>1</v>
      </c>
      <c r="J14" s="4">
        <v>1</v>
      </c>
      <c r="K14" s="4" t="s">
        <v>30</v>
      </c>
      <c r="L14" s="4">
        <v>235</v>
      </c>
      <c r="M14" s="4">
        <v>235</v>
      </c>
      <c r="N14" s="4" t="s">
        <v>95</v>
      </c>
      <c r="O14" s="4" t="s">
        <v>41</v>
      </c>
      <c r="P14" s="4" t="s">
        <v>33</v>
      </c>
      <c r="Q14" s="4">
        <v>0</v>
      </c>
      <c r="R14" s="7">
        <v>44883</v>
      </c>
      <c r="S14" s="6">
        <v>44899</v>
      </c>
      <c r="T14" s="4" t="s">
        <v>34</v>
      </c>
      <c r="U14" s="4">
        <v>235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44883</v>
      </c>
      <c r="G15" s="6">
        <v>44884</v>
      </c>
      <c r="H15" s="4">
        <v>1</v>
      </c>
      <c r="I15" s="4">
        <v>1</v>
      </c>
      <c r="J15" s="4">
        <v>1</v>
      </c>
      <c r="K15" s="4" t="s">
        <v>30</v>
      </c>
      <c r="L15" s="4">
        <v>234</v>
      </c>
      <c r="M15" s="4">
        <v>234</v>
      </c>
      <c r="N15" s="4" t="s">
        <v>101</v>
      </c>
      <c r="O15" s="4" t="s">
        <v>41</v>
      </c>
      <c r="P15" s="4" t="s">
        <v>33</v>
      </c>
      <c r="Q15" s="4">
        <v>0</v>
      </c>
      <c r="R15" s="7">
        <v>44883</v>
      </c>
      <c r="S15" s="6">
        <v>44899</v>
      </c>
      <c r="T15" s="4" t="s">
        <v>34</v>
      </c>
      <c r="U15" s="4">
        <v>234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44883</v>
      </c>
      <c r="G16" s="6">
        <v>44884</v>
      </c>
      <c r="H16" s="4">
        <v>1</v>
      </c>
      <c r="I16" s="4">
        <v>1</v>
      </c>
      <c r="J16" s="4">
        <v>1</v>
      </c>
      <c r="K16" s="4" t="s">
        <v>30</v>
      </c>
      <c r="L16" s="4">
        <v>124</v>
      </c>
      <c r="M16" s="4">
        <v>124</v>
      </c>
      <c r="N16" s="4" t="s">
        <v>107</v>
      </c>
      <c r="O16" s="4" t="s">
        <v>41</v>
      </c>
      <c r="P16" s="4" t="s">
        <v>33</v>
      </c>
      <c r="Q16" s="4">
        <v>0</v>
      </c>
      <c r="R16" s="7">
        <v>44883</v>
      </c>
      <c r="S16" s="6">
        <v>44899</v>
      </c>
      <c r="T16" s="4" t="s">
        <v>34</v>
      </c>
      <c r="U16" s="4">
        <v>124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44883</v>
      </c>
      <c r="G17" s="6">
        <v>44884</v>
      </c>
      <c r="H17" s="4">
        <v>1</v>
      </c>
      <c r="I17" s="4">
        <v>1</v>
      </c>
      <c r="J17" s="4">
        <v>1</v>
      </c>
      <c r="K17" s="4" t="s">
        <v>30</v>
      </c>
      <c r="L17" s="4">
        <v>101</v>
      </c>
      <c r="M17" s="4">
        <v>101</v>
      </c>
      <c r="N17" s="4" t="s">
        <v>113</v>
      </c>
      <c r="O17" s="4" t="s">
        <v>41</v>
      </c>
      <c r="P17" s="4" t="s">
        <v>33</v>
      </c>
      <c r="Q17" s="4">
        <v>0</v>
      </c>
      <c r="R17" s="7">
        <v>44883</v>
      </c>
      <c r="S17" s="6">
        <v>44899</v>
      </c>
      <c r="T17" s="4" t="s">
        <v>34</v>
      </c>
      <c r="U17" s="4">
        <v>101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89</v>
      </c>
      <c r="E18" s="4" t="s">
        <v>66</v>
      </c>
      <c r="F18" s="6">
        <v>44884</v>
      </c>
      <c r="G18" s="6">
        <v>44885</v>
      </c>
      <c r="H18" s="4">
        <v>1</v>
      </c>
      <c r="I18" s="4">
        <v>1</v>
      </c>
      <c r="J18" s="4">
        <v>1</v>
      </c>
      <c r="K18" s="4" t="s">
        <v>30</v>
      </c>
      <c r="L18" s="4">
        <v>236</v>
      </c>
      <c r="M18" s="4">
        <v>236</v>
      </c>
      <c r="N18" s="4" t="s">
        <v>117</v>
      </c>
      <c r="O18" s="4" t="s">
        <v>118</v>
      </c>
      <c r="P18" s="4" t="s">
        <v>33</v>
      </c>
      <c r="Q18" s="4">
        <v>0</v>
      </c>
      <c r="R18" s="7">
        <v>44859</v>
      </c>
      <c r="S18" s="6">
        <v>44900</v>
      </c>
      <c r="T18" s="4" t="s">
        <v>34</v>
      </c>
      <c r="U18" s="4">
        <v>236</v>
      </c>
      <c r="V18" s="4">
        <v>0</v>
      </c>
      <c r="W18" s="4">
        <v>0</v>
      </c>
      <c r="X18" s="4" t="s">
        <v>43</v>
      </c>
      <c r="Y18" s="4" t="s">
        <v>43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56</v>
      </c>
      <c r="E19" s="4" t="s">
        <v>57</v>
      </c>
      <c r="F19" s="6">
        <v>44884</v>
      </c>
      <c r="G19" s="6">
        <v>44885</v>
      </c>
      <c r="H19" s="4">
        <v>1</v>
      </c>
      <c r="I19" s="4">
        <v>1</v>
      </c>
      <c r="J19" s="4">
        <v>1</v>
      </c>
      <c r="K19" s="4" t="s">
        <v>30</v>
      </c>
      <c r="L19" s="4">
        <v>337</v>
      </c>
      <c r="M19" s="4">
        <v>337</v>
      </c>
      <c r="N19" s="4" t="s">
        <v>120</v>
      </c>
      <c r="O19" s="4" t="s">
        <v>118</v>
      </c>
      <c r="P19" s="4" t="s">
        <v>33</v>
      </c>
      <c r="Q19" s="4">
        <v>0</v>
      </c>
      <c r="R19" s="7">
        <v>44870</v>
      </c>
      <c r="S19" s="6">
        <v>44900</v>
      </c>
      <c r="T19" s="4" t="s">
        <v>34</v>
      </c>
      <c r="U19" s="4">
        <v>337</v>
      </c>
      <c r="V19" s="4">
        <v>0</v>
      </c>
      <c r="W19" s="4">
        <v>0</v>
      </c>
      <c r="X19" s="4" t="s">
        <v>121</v>
      </c>
      <c r="Y19" s="4" t="s">
        <v>122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44884</v>
      </c>
      <c r="G20" s="6">
        <v>44885</v>
      </c>
      <c r="H20" s="4">
        <v>1</v>
      </c>
      <c r="I20" s="4">
        <v>1</v>
      </c>
      <c r="J20" s="4">
        <v>1</v>
      </c>
      <c r="K20" s="4" t="s">
        <v>30</v>
      </c>
      <c r="L20" s="4">
        <v>639</v>
      </c>
      <c r="M20" s="4">
        <v>639</v>
      </c>
      <c r="N20" s="4" t="s">
        <v>126</v>
      </c>
      <c r="O20" s="4" t="s">
        <v>118</v>
      </c>
      <c r="P20" s="4" t="s">
        <v>33</v>
      </c>
      <c r="Q20" s="4">
        <v>0</v>
      </c>
      <c r="R20" s="7">
        <v>44872</v>
      </c>
      <c r="S20" s="6">
        <v>44900</v>
      </c>
      <c r="T20" s="4" t="s">
        <v>34</v>
      </c>
      <c r="U20" s="4">
        <v>639</v>
      </c>
      <c r="V20" s="4">
        <v>0</v>
      </c>
      <c r="W20" s="4">
        <v>0</v>
      </c>
      <c r="X20" s="4" t="s">
        <v>127</v>
      </c>
      <c r="Y20" s="4" t="s">
        <v>43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44884</v>
      </c>
      <c r="G21" s="6">
        <v>44885</v>
      </c>
      <c r="H21" s="4">
        <v>1</v>
      </c>
      <c r="I21" s="4">
        <v>1</v>
      </c>
      <c r="J21" s="4">
        <v>1</v>
      </c>
      <c r="K21" s="4" t="s">
        <v>30</v>
      </c>
      <c r="L21" s="4">
        <v>327</v>
      </c>
      <c r="M21" s="4">
        <v>327</v>
      </c>
      <c r="N21" s="4" t="s">
        <v>131</v>
      </c>
      <c r="O21" s="4" t="s">
        <v>118</v>
      </c>
      <c r="P21" s="4" t="s">
        <v>33</v>
      </c>
      <c r="Q21" s="4">
        <v>0</v>
      </c>
      <c r="R21" s="7">
        <v>44884</v>
      </c>
      <c r="S21" s="6">
        <v>44900</v>
      </c>
      <c r="T21" s="4" t="s">
        <v>34</v>
      </c>
      <c r="U21" s="4">
        <v>327</v>
      </c>
      <c r="V21" s="4">
        <v>0</v>
      </c>
      <c r="W21" s="4">
        <v>0</v>
      </c>
      <c r="X21" s="4" t="s">
        <v>132</v>
      </c>
      <c r="Y21" s="4" t="s">
        <v>43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44884</v>
      </c>
      <c r="G22" s="6">
        <v>44885</v>
      </c>
      <c r="H22" s="4">
        <v>1</v>
      </c>
      <c r="I22" s="4">
        <v>1</v>
      </c>
      <c r="J22" s="4">
        <v>1</v>
      </c>
      <c r="K22" s="4" t="s">
        <v>30</v>
      </c>
      <c r="L22" s="4">
        <v>162</v>
      </c>
      <c r="M22" s="4">
        <v>162</v>
      </c>
      <c r="N22" s="4" t="s">
        <v>136</v>
      </c>
      <c r="O22" s="4" t="s">
        <v>118</v>
      </c>
      <c r="P22" s="4" t="s">
        <v>33</v>
      </c>
      <c r="Q22" s="4">
        <v>0</v>
      </c>
      <c r="R22" s="7">
        <v>44884</v>
      </c>
      <c r="S22" s="6">
        <v>44900</v>
      </c>
      <c r="T22" s="4" t="s">
        <v>34</v>
      </c>
      <c r="U22" s="4">
        <v>162</v>
      </c>
      <c r="V22" s="4">
        <v>0</v>
      </c>
      <c r="W22" s="4">
        <v>0</v>
      </c>
      <c r="X22" s="4" t="s">
        <v>137</v>
      </c>
      <c r="Y22" s="4" t="s">
        <v>138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140</v>
      </c>
      <c r="E23" s="4" t="s">
        <v>141</v>
      </c>
      <c r="F23" s="6">
        <v>44884</v>
      </c>
      <c r="G23" s="6">
        <v>44885</v>
      </c>
      <c r="H23" s="4">
        <v>1</v>
      </c>
      <c r="I23" s="4">
        <v>1</v>
      </c>
      <c r="J23" s="4">
        <v>1</v>
      </c>
      <c r="K23" s="4" t="s">
        <v>30</v>
      </c>
      <c r="L23" s="4">
        <v>684</v>
      </c>
      <c r="M23" s="4">
        <v>684</v>
      </c>
      <c r="N23" s="4" t="s">
        <v>142</v>
      </c>
      <c r="O23" s="4" t="s">
        <v>118</v>
      </c>
      <c r="P23" s="4" t="s">
        <v>33</v>
      </c>
      <c r="Q23" s="4">
        <v>0</v>
      </c>
      <c r="R23" s="7">
        <v>44884</v>
      </c>
      <c r="S23" s="6">
        <v>44900</v>
      </c>
      <c r="T23" s="4" t="s">
        <v>34</v>
      </c>
      <c r="U23" s="4">
        <v>684</v>
      </c>
      <c r="V23" s="4">
        <v>0</v>
      </c>
      <c r="W23" s="4">
        <v>0</v>
      </c>
      <c r="X23" s="4" t="s">
        <v>143</v>
      </c>
      <c r="Y23" s="4" t="s">
        <v>43</v>
      </c>
    </row>
    <row r="24" s="4" customFormat="1" spans="1:25">
      <c r="A24" s="4" t="s">
        <v>139</v>
      </c>
      <c r="B24" s="4" t="s">
        <v>26</v>
      </c>
      <c r="C24" s="4" t="s">
        <v>87</v>
      </c>
      <c r="D24" s="4" t="s">
        <v>140</v>
      </c>
      <c r="E24" s="4" t="s">
        <v>141</v>
      </c>
      <c r="F24" s="6">
        <v>44884</v>
      </c>
      <c r="G24" s="6">
        <v>44885</v>
      </c>
      <c r="H24" s="4">
        <v>1</v>
      </c>
      <c r="I24" s="4">
        <v>1</v>
      </c>
      <c r="J24" s="4">
        <v>1</v>
      </c>
      <c r="K24" s="4" t="s">
        <v>30</v>
      </c>
      <c r="L24" s="4">
        <v>-684</v>
      </c>
      <c r="M24" s="4">
        <v>-684</v>
      </c>
      <c r="N24" s="4" t="s">
        <v>142</v>
      </c>
      <c r="O24" s="4" t="s">
        <v>118</v>
      </c>
      <c r="P24" s="4" t="s">
        <v>33</v>
      </c>
      <c r="Q24" s="4">
        <v>0</v>
      </c>
      <c r="R24" s="7">
        <v>44884</v>
      </c>
      <c r="S24" s="6">
        <v>44900</v>
      </c>
      <c r="T24" s="4" t="s">
        <v>34</v>
      </c>
      <c r="U24" s="4">
        <v>-684</v>
      </c>
      <c r="V24" s="4">
        <v>0</v>
      </c>
      <c r="W24" s="4">
        <v>0</v>
      </c>
      <c r="X24" s="4" t="s">
        <v>143</v>
      </c>
      <c r="Y24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A29" sqref="A29:A30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144</v>
      </c>
    </row>
    <row r="2" s="4" customFormat="1" spans="1:9">
      <c r="A2" s="5">
        <v>999221789030307</v>
      </c>
      <c r="B2" s="6">
        <v>44878</v>
      </c>
      <c r="C2" s="6">
        <v>44883</v>
      </c>
      <c r="D2" s="4">
        <v>466</v>
      </c>
      <c r="E2" s="4" t="str">
        <f>VLOOKUP(A2,HOP!A:L,12,0)</f>
        <v>466.00</v>
      </c>
      <c r="F2" s="4" t="str">
        <f>VLOOKUP(A2,HOP!A:C,3,0)</f>
        <v>2795708</v>
      </c>
      <c r="G2" s="4">
        <f>D2-E2</f>
        <v>0</v>
      </c>
      <c r="H2" s="4" t="str">
        <f>$H$1&amp;F2</f>
        <v>,2795708</v>
      </c>
      <c r="I2" s="4" t="str">
        <f>VLOOKUP(A2,HOP!A:U,21,0)</f>
        <v>直连</v>
      </c>
    </row>
    <row r="3" s="4" customFormat="1" spans="1:9">
      <c r="A3" s="5">
        <v>21740037987</v>
      </c>
      <c r="B3" s="6">
        <v>44883</v>
      </c>
      <c r="C3" s="6">
        <v>44884</v>
      </c>
      <c r="D3" s="4">
        <v>229</v>
      </c>
      <c r="E3" s="4" t="str">
        <f>VLOOKUP(A3,HOP!A:L,12,0)</f>
        <v>229.00</v>
      </c>
      <c r="F3" s="4" t="str">
        <f>VLOOKUP(A3,HOP!A:C,3,0)</f>
        <v>2781760</v>
      </c>
      <c r="G3" s="4">
        <f t="shared" ref="G3:G22" si="0">D3-E3</f>
        <v>0</v>
      </c>
      <c r="H3" s="4" t="str">
        <f t="shared" ref="H3:H22" si="1">$H$1&amp;F3</f>
        <v>,2781760</v>
      </c>
      <c r="I3" s="4" t="str">
        <f>VLOOKUP(A3,HOP!A:U,21,0)</f>
        <v>直连</v>
      </c>
    </row>
    <row r="4" s="4" customFormat="1" spans="1:9">
      <c r="A4" s="5">
        <v>21761049848</v>
      </c>
      <c r="B4" s="6">
        <v>44883</v>
      </c>
      <c r="C4" s="6">
        <v>44884</v>
      </c>
      <c r="D4" s="4">
        <v>507</v>
      </c>
      <c r="E4" s="4" t="str">
        <f>VLOOKUP(A4,HOP!A:L,12,0)</f>
        <v>507.00</v>
      </c>
      <c r="F4" s="4" t="str">
        <f>VLOOKUP(A4,HOP!A:C,3,0)</f>
        <v>2786838</v>
      </c>
      <c r="G4" s="4">
        <f t="shared" si="0"/>
        <v>0</v>
      </c>
      <c r="H4" s="4" t="str">
        <f t="shared" si="1"/>
        <v>,2786838</v>
      </c>
      <c r="I4" s="4" t="str">
        <f>VLOOKUP(A4,HOP!A:U,21,0)</f>
        <v>直连</v>
      </c>
    </row>
    <row r="5" s="4" customFormat="1" spans="1:9">
      <c r="A5" s="5">
        <v>21783581204</v>
      </c>
      <c r="B5" s="6">
        <v>44883</v>
      </c>
      <c r="C5" s="6">
        <v>44884</v>
      </c>
      <c r="D5" s="4">
        <v>459</v>
      </c>
      <c r="E5" s="4" t="str">
        <f>VLOOKUP(A5,HOP!A:L,12,0)</f>
        <v>459.00</v>
      </c>
      <c r="F5" s="4" t="str">
        <f>VLOOKUP(A5,HOP!A:C,3,0)</f>
        <v>2793759</v>
      </c>
      <c r="G5" s="4">
        <f t="shared" si="0"/>
        <v>0</v>
      </c>
      <c r="H5" s="4" t="str">
        <f t="shared" si="1"/>
        <v>,2793759</v>
      </c>
      <c r="I5" s="4" t="str">
        <f>VLOOKUP(A5,HOP!A:U,21,0)</f>
        <v>直连</v>
      </c>
    </row>
    <row r="6" s="4" customFormat="1" spans="1:9">
      <c r="A6" s="5">
        <v>21789841313</v>
      </c>
      <c r="B6" s="6">
        <v>44883</v>
      </c>
      <c r="C6" s="6">
        <v>44884</v>
      </c>
      <c r="D6" s="4">
        <v>333</v>
      </c>
      <c r="E6" s="4" t="str">
        <f>VLOOKUP(A6,HOP!A:L,12,0)</f>
        <v>333.00</v>
      </c>
      <c r="F6" s="4" t="str">
        <f>VLOOKUP(A6,HOP!A:C,3,0)</f>
        <v>2796204</v>
      </c>
      <c r="G6" s="4">
        <f t="shared" si="0"/>
        <v>0</v>
      </c>
      <c r="H6" s="4" t="str">
        <f t="shared" si="1"/>
        <v>,2796204</v>
      </c>
      <c r="I6" s="4" t="str">
        <f>VLOOKUP(A6,HOP!A:U,21,0)</f>
        <v>直连</v>
      </c>
    </row>
    <row r="7" s="4" customFormat="1" spans="1:9">
      <c r="A7" s="5">
        <v>21790093620</v>
      </c>
      <c r="B7" s="6">
        <v>44883</v>
      </c>
      <c r="C7" s="6">
        <v>44884</v>
      </c>
      <c r="D7" s="4">
        <v>333</v>
      </c>
      <c r="E7" s="4" t="str">
        <f>VLOOKUP(A7,HOP!A:L,12,0)</f>
        <v>333.00</v>
      </c>
      <c r="F7" s="4" t="str">
        <f>VLOOKUP(A7,HOP!A:C,3,0)</f>
        <v>2796376</v>
      </c>
      <c r="G7" s="4">
        <f t="shared" si="0"/>
        <v>0</v>
      </c>
      <c r="H7" s="4" t="str">
        <f t="shared" si="1"/>
        <v>,2796376</v>
      </c>
      <c r="I7" s="4" t="str">
        <f>VLOOKUP(A7,HOP!A:U,21,0)</f>
        <v>直连</v>
      </c>
    </row>
    <row r="8" s="4" customFormat="1" spans="1:9">
      <c r="A8" s="5">
        <v>21792507291</v>
      </c>
      <c r="B8" s="6">
        <v>44883</v>
      </c>
      <c r="C8" s="6">
        <v>44884</v>
      </c>
      <c r="D8" s="4">
        <v>490</v>
      </c>
      <c r="E8" s="4" t="str">
        <f>VLOOKUP(A8,HOP!A:L,12,0)</f>
        <v>490.00</v>
      </c>
      <c r="F8" s="4" t="str">
        <f>VLOOKUP(A8,HOP!A:C,3,0)</f>
        <v>2797069</v>
      </c>
      <c r="G8" s="4">
        <f t="shared" si="0"/>
        <v>0</v>
      </c>
      <c r="H8" s="4" t="str">
        <f t="shared" si="1"/>
        <v>,2797069</v>
      </c>
      <c r="I8" s="4" t="str">
        <f>VLOOKUP(A8,HOP!A:U,21,0)</f>
        <v>直连</v>
      </c>
    </row>
    <row r="9" s="4" customFormat="1" spans="1:9">
      <c r="A9" s="5">
        <v>999221795830425</v>
      </c>
      <c r="B9" s="6">
        <v>44883</v>
      </c>
      <c r="C9" s="6">
        <v>44884</v>
      </c>
      <c r="D9" s="4">
        <v>267</v>
      </c>
      <c r="E9" s="4" t="str">
        <f>VLOOKUP(A9,HOP!A:L,12,0)</f>
        <v>267.00</v>
      </c>
      <c r="F9" s="4" t="str">
        <f>VLOOKUP(A9,HOP!A:C,3,0)</f>
        <v>2798190</v>
      </c>
      <c r="G9" s="4">
        <f t="shared" si="0"/>
        <v>0</v>
      </c>
      <c r="H9" s="4" t="str">
        <f t="shared" si="1"/>
        <v>,2798190</v>
      </c>
      <c r="I9" s="4" t="str">
        <f>VLOOKUP(A9,HOP!A:U,21,0)</f>
        <v>直连</v>
      </c>
    </row>
    <row r="10" s="4" customFormat="1" spans="1:9">
      <c r="A10" s="5">
        <v>999221820328707</v>
      </c>
      <c r="B10" s="6">
        <v>44883</v>
      </c>
      <c r="C10" s="6">
        <v>44884</v>
      </c>
      <c r="D10" s="4">
        <v>196</v>
      </c>
      <c r="E10" s="4" t="str">
        <f>VLOOKUP(A10,HOP!A:L,12,0)</f>
        <v>196.00</v>
      </c>
      <c r="F10" s="4" t="str">
        <f>VLOOKUP(A10,HOP!A:C,3,0)</f>
        <v>2805944</v>
      </c>
      <c r="G10" s="4">
        <f t="shared" si="0"/>
        <v>0</v>
      </c>
      <c r="H10" s="4" t="str">
        <f t="shared" si="1"/>
        <v>,2805944</v>
      </c>
      <c r="I10" s="4" t="str">
        <f>VLOOKUP(A10,HOP!A:U,21,0)</f>
        <v>直连</v>
      </c>
    </row>
    <row r="11" s="4" customFormat="1" hidden="1" spans="1:9">
      <c r="A11" s="5">
        <v>999221821665055</v>
      </c>
      <c r="B11" s="6">
        <v>44883</v>
      </c>
      <c r="C11" s="6">
        <v>44884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21822396321</v>
      </c>
      <c r="B12" s="6">
        <v>44883</v>
      </c>
      <c r="C12" s="6">
        <v>44884</v>
      </c>
      <c r="D12" s="4">
        <v>189</v>
      </c>
      <c r="E12" s="4" t="str">
        <f>VLOOKUP(A12,HOP!A:L,12,0)</f>
        <v>189.00</v>
      </c>
      <c r="F12" s="4" t="str">
        <f>VLOOKUP(A12,HOP!A:C,3,0)</f>
        <v>2806953</v>
      </c>
      <c r="G12" s="4">
        <f t="shared" si="0"/>
        <v>0</v>
      </c>
      <c r="H12" s="4" t="str">
        <f t="shared" si="1"/>
        <v>,2806953</v>
      </c>
      <c r="I12" s="4" t="str">
        <f>VLOOKUP(A12,HOP!A:U,21,0)</f>
        <v>直连</v>
      </c>
    </row>
    <row r="13" s="4" customFormat="1" spans="1:9">
      <c r="A13" s="5">
        <v>999221822695551</v>
      </c>
      <c r="B13" s="6">
        <v>44883</v>
      </c>
      <c r="C13" s="6">
        <v>44884</v>
      </c>
      <c r="D13" s="4">
        <v>235</v>
      </c>
      <c r="E13" s="4" t="str">
        <f>VLOOKUP(A13,HOP!A:L,12,0)</f>
        <v>235.00</v>
      </c>
      <c r="F13" s="4" t="str">
        <f>VLOOKUP(A13,HOP!A:C,3,0)</f>
        <v>2807159</v>
      </c>
      <c r="G13" s="4">
        <f t="shared" si="0"/>
        <v>0</v>
      </c>
      <c r="H13" s="4" t="str">
        <f t="shared" si="1"/>
        <v>,2807159</v>
      </c>
      <c r="I13" s="4" t="str">
        <f>VLOOKUP(A13,HOP!A:U,21,0)</f>
        <v>直连</v>
      </c>
    </row>
    <row r="14" s="4" customFormat="1" spans="1:9">
      <c r="A14" s="5">
        <v>999221822927618</v>
      </c>
      <c r="B14" s="6">
        <v>44883</v>
      </c>
      <c r="C14" s="6">
        <v>44884</v>
      </c>
      <c r="D14" s="4">
        <v>234</v>
      </c>
      <c r="E14" s="4" t="str">
        <f>VLOOKUP(A14,HOP!A:L,12,0)</f>
        <v>234.00</v>
      </c>
      <c r="F14" s="4" t="str">
        <f>VLOOKUP(A14,HOP!A:C,3,0)</f>
        <v>2807346</v>
      </c>
      <c r="G14" s="4">
        <f t="shared" si="0"/>
        <v>0</v>
      </c>
      <c r="H14" s="4" t="str">
        <f t="shared" si="1"/>
        <v>,2807346</v>
      </c>
      <c r="I14" s="4" t="str">
        <f>VLOOKUP(A14,HOP!A:U,21,0)</f>
        <v>直连</v>
      </c>
    </row>
    <row r="15" s="4" customFormat="1" spans="1:9">
      <c r="A15" s="5">
        <v>999221822993620</v>
      </c>
      <c r="B15" s="6">
        <v>44883</v>
      </c>
      <c r="C15" s="6">
        <v>44884</v>
      </c>
      <c r="D15" s="4">
        <v>124</v>
      </c>
      <c r="E15" s="4" t="str">
        <f>VLOOKUP(A15,HOP!A:L,12,0)</f>
        <v>124.00</v>
      </c>
      <c r="F15" s="4" t="str">
        <f>VLOOKUP(A15,HOP!A:C,3,0)</f>
        <v>2807397</v>
      </c>
      <c r="G15" s="4">
        <f t="shared" si="0"/>
        <v>0</v>
      </c>
      <c r="H15" s="4" t="str">
        <f t="shared" si="1"/>
        <v>,2807397</v>
      </c>
      <c r="I15" s="4" t="str">
        <f>VLOOKUP(A15,HOP!A:U,21,0)</f>
        <v>直连</v>
      </c>
    </row>
    <row r="16" s="4" customFormat="1" spans="1:9">
      <c r="A16" s="5">
        <v>999221823766596</v>
      </c>
      <c r="B16" s="6">
        <v>44883</v>
      </c>
      <c r="C16" s="6">
        <v>44884</v>
      </c>
      <c r="D16" s="4">
        <v>101</v>
      </c>
      <c r="E16" s="4" t="str">
        <f>VLOOKUP(A16,HOP!A:L,12,0)</f>
        <v>101.00</v>
      </c>
      <c r="F16" s="4" t="str">
        <f>VLOOKUP(A16,HOP!A:C,3,0)</f>
        <v>2807852</v>
      </c>
      <c r="G16" s="4">
        <f t="shared" si="0"/>
        <v>0</v>
      </c>
      <c r="H16" s="4" t="str">
        <f t="shared" si="1"/>
        <v>,2807852</v>
      </c>
      <c r="I16" s="4" t="str">
        <f>VLOOKUP(A16,HOP!A:U,21,0)</f>
        <v>直连</v>
      </c>
    </row>
    <row r="17" s="4" customFormat="1" spans="1:9">
      <c r="A17" s="5">
        <v>21571072876</v>
      </c>
      <c r="B17" s="6">
        <v>44884</v>
      </c>
      <c r="C17" s="6">
        <v>44885</v>
      </c>
      <c r="D17" s="4">
        <v>236</v>
      </c>
      <c r="E17" s="4" t="str">
        <f>VLOOKUP(A17,HOP!A:L,12,0)</f>
        <v>236.00</v>
      </c>
      <c r="F17" s="4" t="str">
        <f>VLOOKUP(A17,HOP!A:C,3,0)</f>
        <v>2758130</v>
      </c>
      <c r="G17" s="4">
        <f t="shared" si="0"/>
        <v>0</v>
      </c>
      <c r="H17" s="4" t="str">
        <f t="shared" si="1"/>
        <v>,2758130</v>
      </c>
      <c r="I17" s="4" t="str">
        <f>VLOOKUP(A17,HOP!A:U,21,0)</f>
        <v>直连</v>
      </c>
    </row>
    <row r="18" s="4" customFormat="1" spans="1:9">
      <c r="A18" s="5">
        <v>21718480192</v>
      </c>
      <c r="B18" s="6">
        <v>44884</v>
      </c>
      <c r="C18" s="6">
        <v>44885</v>
      </c>
      <c r="D18" s="4">
        <v>337</v>
      </c>
      <c r="E18" s="4" t="str">
        <f>VLOOKUP(A18,HOP!A:L,12,0)</f>
        <v>337.00</v>
      </c>
      <c r="F18" s="4" t="str">
        <f>VLOOKUP(A18,HOP!A:C,3,0)</f>
        <v>2777550</v>
      </c>
      <c r="G18" s="4">
        <f t="shared" si="0"/>
        <v>0</v>
      </c>
      <c r="H18" s="4" t="str">
        <f t="shared" si="1"/>
        <v>,2777550</v>
      </c>
      <c r="I18" s="4" t="str">
        <f>VLOOKUP(A18,HOP!A:U,21,0)</f>
        <v>直连</v>
      </c>
    </row>
    <row r="19" s="4" customFormat="1" spans="1:9">
      <c r="A19" s="5">
        <v>21736738447</v>
      </c>
      <c r="B19" s="6">
        <v>44884</v>
      </c>
      <c r="C19" s="6">
        <v>44885</v>
      </c>
      <c r="D19" s="4">
        <v>639</v>
      </c>
      <c r="E19" s="4" t="str">
        <f>VLOOKUP(A19,HOP!A:L,12,0)</f>
        <v>639.00</v>
      </c>
      <c r="F19" s="4" t="str">
        <f>VLOOKUP(A19,HOP!A:C,3,0)</f>
        <v>2780617</v>
      </c>
      <c r="G19" s="4">
        <f t="shared" si="0"/>
        <v>0</v>
      </c>
      <c r="H19" s="4" t="str">
        <f t="shared" si="1"/>
        <v>,2780617</v>
      </c>
      <c r="I19" s="4" t="str">
        <f>VLOOKUP(A19,HOP!A:U,21,0)</f>
        <v>直连</v>
      </c>
    </row>
    <row r="20" s="4" customFormat="1" spans="1:9">
      <c r="A20" s="5">
        <v>999221824946861</v>
      </c>
      <c r="B20" s="6">
        <v>44884</v>
      </c>
      <c r="C20" s="6">
        <v>44885</v>
      </c>
      <c r="D20" s="4">
        <v>327</v>
      </c>
      <c r="E20" s="4" t="str">
        <f>VLOOKUP(A20,HOP!A:L,12,0)</f>
        <v>327.00</v>
      </c>
      <c r="F20" s="4" t="str">
        <f>VLOOKUP(A20,HOP!A:C,3,0)</f>
        <v>2809289</v>
      </c>
      <c r="G20" s="4">
        <f t="shared" si="0"/>
        <v>0</v>
      </c>
      <c r="H20" s="4" t="str">
        <f t="shared" si="1"/>
        <v>,2809289</v>
      </c>
      <c r="I20" s="4" t="str">
        <f>VLOOKUP(A20,HOP!A:U,21,0)</f>
        <v>直连</v>
      </c>
    </row>
    <row r="21" s="4" customFormat="1" spans="1:9">
      <c r="A21" s="5">
        <v>999221825359235</v>
      </c>
      <c r="B21" s="6">
        <v>44884</v>
      </c>
      <c r="C21" s="6">
        <v>44885</v>
      </c>
      <c r="D21" s="4">
        <v>162</v>
      </c>
      <c r="E21" s="4" t="str">
        <f>VLOOKUP(A21,HOP!A:L,12,0)</f>
        <v>162.00</v>
      </c>
      <c r="F21" s="4" t="str">
        <f>VLOOKUP(A21,HOP!A:C,3,0)</f>
        <v>2809596</v>
      </c>
      <c r="G21" s="4">
        <f t="shared" si="0"/>
        <v>0</v>
      </c>
      <c r="H21" s="4" t="str">
        <f t="shared" si="1"/>
        <v>,2809596</v>
      </c>
      <c r="I21" s="4" t="str">
        <f>VLOOKUP(A21,HOP!A:U,21,0)</f>
        <v>直连</v>
      </c>
    </row>
    <row r="22" s="4" customFormat="1" hidden="1" spans="1:9">
      <c r="A22" s="5">
        <v>999221825639214</v>
      </c>
      <c r="B22" s="6">
        <v>44884</v>
      </c>
      <c r="C22" s="6">
        <v>44885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4" spans="4:4">
      <c r="D24" s="4">
        <f>SUM(D2:D23)</f>
        <v>5864</v>
      </c>
    </row>
    <row r="25" spans="4:4">
      <c r="D25" s="4" t="s">
        <v>145</v>
      </c>
    </row>
    <row r="29" spans="1:1">
      <c r="A29" s="4" t="s">
        <v>146</v>
      </c>
    </row>
    <row r="30" spans="1:1">
      <c r="A30" s="4" t="s">
        <v>147</v>
      </c>
    </row>
  </sheetData>
  <autoFilter ref="A1:XFD25">
    <filterColumn colId="3">
      <filters blank="1">
        <filter val="490"/>
        <filter val="196"/>
        <filter val="459"/>
        <filter val="162"/>
        <filter val="124"/>
        <filter val="5864"/>
        <filter val="466"/>
        <filter val="267"/>
        <filter val="327"/>
        <filter val="229"/>
        <filter val="333"/>
        <filter val="234"/>
        <filter val="235"/>
        <filter val="236"/>
        <filter val="337"/>
        <filter val="639"/>
        <filter val="101"/>
        <filter val="507"/>
        <filter val="189"/>
        <filter val="5864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148</v>
      </c>
      <c r="B1" s="2" t="s">
        <v>149</v>
      </c>
      <c r="C1" s="2" t="s">
        <v>150</v>
      </c>
      <c r="D1" s="2" t="s">
        <v>151</v>
      </c>
      <c r="E1" s="2" t="s">
        <v>13</v>
      </c>
      <c r="F1" s="2" t="s">
        <v>5</v>
      </c>
      <c r="G1" s="2" t="s">
        <v>6</v>
      </c>
      <c r="H1" s="2" t="s">
        <v>152</v>
      </c>
      <c r="I1" s="2" t="s">
        <v>153</v>
      </c>
      <c r="J1" s="2" t="s">
        <v>154</v>
      </c>
      <c r="K1" s="2" t="s">
        <v>155</v>
      </c>
      <c r="L1" s="2" t="s">
        <v>156</v>
      </c>
      <c r="M1" s="2" t="s">
        <v>157</v>
      </c>
      <c r="N1" s="2" t="s">
        <v>158</v>
      </c>
      <c r="O1" s="2" t="s">
        <v>159</v>
      </c>
      <c r="P1" s="2" t="s">
        <v>160</v>
      </c>
      <c r="Q1" s="2" t="s">
        <v>161</v>
      </c>
      <c r="R1" s="2" t="s">
        <v>162</v>
      </c>
      <c r="S1" s="2" t="s">
        <v>163</v>
      </c>
      <c r="T1" s="2" t="s">
        <v>164</v>
      </c>
      <c r="U1" s="2" t="s">
        <v>165</v>
      </c>
      <c r="V1" s="2" t="s">
        <v>166</v>
      </c>
    </row>
    <row r="2" s="1" customFormat="1" spans="1:22">
      <c r="A2" s="3">
        <v>999221823766596</v>
      </c>
      <c r="B2" s="1" t="s">
        <v>167</v>
      </c>
      <c r="C2" s="1" t="s">
        <v>168</v>
      </c>
      <c r="D2" s="1" t="s">
        <v>169</v>
      </c>
      <c r="E2" s="1" t="s">
        <v>113</v>
      </c>
      <c r="F2" s="1" t="s">
        <v>167</v>
      </c>
      <c r="G2" s="1" t="s">
        <v>170</v>
      </c>
      <c r="H2" s="1" t="s">
        <v>171</v>
      </c>
      <c r="I2" s="1" t="s">
        <v>172</v>
      </c>
      <c r="J2" s="1" t="s">
        <v>173</v>
      </c>
      <c r="K2" s="1" t="s">
        <v>172</v>
      </c>
      <c r="L2" s="1" t="s">
        <v>172</v>
      </c>
      <c r="M2" s="1" t="s">
        <v>174</v>
      </c>
      <c r="N2" s="1" t="s">
        <v>174</v>
      </c>
      <c r="O2" s="1" t="s">
        <v>175</v>
      </c>
      <c r="P2" s="1" t="s">
        <v>176</v>
      </c>
      <c r="Q2" s="1" t="s">
        <v>177</v>
      </c>
      <c r="R2" s="1" t="s">
        <v>178</v>
      </c>
      <c r="S2" s="1" t="s">
        <v>179</v>
      </c>
      <c r="T2" s="1" t="s">
        <v>180</v>
      </c>
      <c r="U2" s="1" t="s">
        <v>181</v>
      </c>
      <c r="V2" s="1" t="s">
        <v>182</v>
      </c>
    </row>
    <row r="3" s="1" customFormat="1" spans="1:22">
      <c r="A3" s="3">
        <v>999221822993620</v>
      </c>
      <c r="B3" s="1" t="s">
        <v>167</v>
      </c>
      <c r="C3" s="1" t="s">
        <v>183</v>
      </c>
      <c r="D3" s="1" t="s">
        <v>184</v>
      </c>
      <c r="E3" s="1" t="s">
        <v>107</v>
      </c>
      <c r="F3" s="1" t="s">
        <v>167</v>
      </c>
      <c r="G3" s="1" t="s">
        <v>170</v>
      </c>
      <c r="H3" s="1" t="s">
        <v>171</v>
      </c>
      <c r="I3" s="1" t="s">
        <v>185</v>
      </c>
      <c r="J3" s="1" t="s">
        <v>173</v>
      </c>
      <c r="K3" s="1" t="s">
        <v>185</v>
      </c>
      <c r="L3" s="1" t="s">
        <v>185</v>
      </c>
      <c r="M3" s="1" t="s">
        <v>174</v>
      </c>
      <c r="N3" s="1" t="s">
        <v>174</v>
      </c>
      <c r="O3" s="1" t="s">
        <v>175</v>
      </c>
      <c r="P3" s="1" t="s">
        <v>176</v>
      </c>
      <c r="Q3" s="1" t="s">
        <v>177</v>
      </c>
      <c r="R3" s="1" t="s">
        <v>186</v>
      </c>
      <c r="S3" s="1" t="s">
        <v>179</v>
      </c>
      <c r="T3" s="1" t="s">
        <v>180</v>
      </c>
      <c r="U3" s="1" t="s">
        <v>181</v>
      </c>
      <c r="V3" s="1" t="s">
        <v>182</v>
      </c>
    </row>
    <row r="4" s="1" customFormat="1" spans="1:22">
      <c r="A4" s="3">
        <v>999221822695551</v>
      </c>
      <c r="B4" s="1" t="s">
        <v>167</v>
      </c>
      <c r="C4" s="1" t="s">
        <v>187</v>
      </c>
      <c r="D4" s="1" t="s">
        <v>188</v>
      </c>
      <c r="E4" s="1" t="s">
        <v>95</v>
      </c>
      <c r="F4" s="1" t="s">
        <v>167</v>
      </c>
      <c r="G4" s="1" t="s">
        <v>170</v>
      </c>
      <c r="H4" s="1" t="s">
        <v>171</v>
      </c>
      <c r="I4" s="1" t="s">
        <v>189</v>
      </c>
      <c r="J4" s="1" t="s">
        <v>173</v>
      </c>
      <c r="K4" s="1" t="s">
        <v>189</v>
      </c>
      <c r="L4" s="1" t="s">
        <v>189</v>
      </c>
      <c r="M4" s="1" t="s">
        <v>174</v>
      </c>
      <c r="N4" s="1" t="s">
        <v>174</v>
      </c>
      <c r="O4" s="1" t="s">
        <v>175</v>
      </c>
      <c r="P4" s="1" t="s">
        <v>176</v>
      </c>
      <c r="Q4" s="1" t="s">
        <v>177</v>
      </c>
      <c r="R4" s="1" t="s">
        <v>190</v>
      </c>
      <c r="S4" s="1" t="s">
        <v>179</v>
      </c>
      <c r="T4" s="1" t="s">
        <v>180</v>
      </c>
      <c r="U4" s="1" t="s">
        <v>181</v>
      </c>
      <c r="V4" s="1" t="s">
        <v>182</v>
      </c>
    </row>
    <row r="5" s="1" customFormat="1" spans="1:22">
      <c r="A5" s="3">
        <v>21822396321</v>
      </c>
      <c r="B5" s="1" t="s">
        <v>167</v>
      </c>
      <c r="C5" s="1" t="s">
        <v>191</v>
      </c>
      <c r="D5" s="1" t="s">
        <v>192</v>
      </c>
      <c r="E5" s="1" t="s">
        <v>193</v>
      </c>
      <c r="F5" s="1" t="s">
        <v>167</v>
      </c>
      <c r="G5" s="1" t="s">
        <v>170</v>
      </c>
      <c r="H5" s="1" t="s">
        <v>171</v>
      </c>
      <c r="I5" s="1" t="s">
        <v>194</v>
      </c>
      <c r="J5" s="1" t="s">
        <v>173</v>
      </c>
      <c r="K5" s="1" t="s">
        <v>194</v>
      </c>
      <c r="L5" s="1" t="s">
        <v>194</v>
      </c>
      <c r="M5" s="1" t="s">
        <v>174</v>
      </c>
      <c r="N5" s="1" t="s">
        <v>174</v>
      </c>
      <c r="O5" s="1" t="s">
        <v>175</v>
      </c>
      <c r="P5" s="1" t="s">
        <v>176</v>
      </c>
      <c r="Q5" s="1" t="s">
        <v>177</v>
      </c>
      <c r="R5" s="1" t="s">
        <v>195</v>
      </c>
      <c r="S5" s="1" t="s">
        <v>179</v>
      </c>
      <c r="T5" s="1" t="s">
        <v>180</v>
      </c>
      <c r="U5" s="1" t="s">
        <v>181</v>
      </c>
      <c r="V5" s="1" t="s">
        <v>182</v>
      </c>
    </row>
    <row r="6" s="1" customFormat="1" spans="1:22">
      <c r="A6" s="3">
        <v>999221820328707</v>
      </c>
      <c r="B6" s="1" t="s">
        <v>167</v>
      </c>
      <c r="C6" s="1" t="s">
        <v>196</v>
      </c>
      <c r="D6" s="1" t="s">
        <v>197</v>
      </c>
      <c r="E6" s="1" t="s">
        <v>78</v>
      </c>
      <c r="F6" s="1" t="s">
        <v>167</v>
      </c>
      <c r="G6" s="1" t="s">
        <v>170</v>
      </c>
      <c r="H6" s="1" t="s">
        <v>171</v>
      </c>
      <c r="I6" s="1" t="s">
        <v>198</v>
      </c>
      <c r="J6" s="1" t="s">
        <v>173</v>
      </c>
      <c r="K6" s="1" t="s">
        <v>198</v>
      </c>
      <c r="L6" s="1" t="s">
        <v>198</v>
      </c>
      <c r="M6" s="1" t="s">
        <v>174</v>
      </c>
      <c r="N6" s="1" t="s">
        <v>174</v>
      </c>
      <c r="O6" s="1" t="s">
        <v>175</v>
      </c>
      <c r="P6" s="1" t="s">
        <v>176</v>
      </c>
      <c r="Q6" s="1" t="s">
        <v>177</v>
      </c>
      <c r="R6" s="1" t="s">
        <v>199</v>
      </c>
      <c r="S6" s="1" t="s">
        <v>179</v>
      </c>
      <c r="T6" s="1" t="s">
        <v>180</v>
      </c>
      <c r="U6" s="1" t="s">
        <v>181</v>
      </c>
      <c r="V6" s="1" t="s">
        <v>182</v>
      </c>
    </row>
    <row r="7" s="1" customFormat="1" spans="1:22">
      <c r="A7" s="3">
        <v>999221795830425</v>
      </c>
      <c r="B7" s="1" t="s">
        <v>200</v>
      </c>
      <c r="C7" s="1" t="s">
        <v>201</v>
      </c>
      <c r="D7" s="1" t="s">
        <v>202</v>
      </c>
      <c r="E7" s="1" t="s">
        <v>72</v>
      </c>
      <c r="F7" s="1" t="s">
        <v>167</v>
      </c>
      <c r="G7" s="1" t="s">
        <v>170</v>
      </c>
      <c r="H7" s="1" t="s">
        <v>171</v>
      </c>
      <c r="I7" s="1" t="s">
        <v>203</v>
      </c>
      <c r="J7" s="1" t="s">
        <v>173</v>
      </c>
      <c r="K7" s="1" t="s">
        <v>203</v>
      </c>
      <c r="L7" s="1" t="s">
        <v>203</v>
      </c>
      <c r="M7" s="1" t="s">
        <v>174</v>
      </c>
      <c r="N7" s="1" t="s">
        <v>174</v>
      </c>
      <c r="O7" s="1" t="s">
        <v>175</v>
      </c>
      <c r="P7" s="1" t="s">
        <v>176</v>
      </c>
      <c r="Q7" s="1" t="s">
        <v>177</v>
      </c>
      <c r="R7" s="1" t="s">
        <v>204</v>
      </c>
      <c r="S7" s="1" t="s">
        <v>179</v>
      </c>
      <c r="T7" s="1" t="s">
        <v>180</v>
      </c>
      <c r="U7" s="1" t="s">
        <v>181</v>
      </c>
      <c r="V7" s="1" t="s">
        <v>182</v>
      </c>
    </row>
    <row r="8" s="1" customFormat="1" spans="1:22">
      <c r="A8" s="3">
        <v>21792507291</v>
      </c>
      <c r="B8" s="1" t="s">
        <v>200</v>
      </c>
      <c r="C8" s="1" t="s">
        <v>205</v>
      </c>
      <c r="D8" s="1" t="s">
        <v>206</v>
      </c>
      <c r="E8" s="1" t="s">
        <v>207</v>
      </c>
      <c r="F8" s="1" t="s">
        <v>167</v>
      </c>
      <c r="G8" s="1" t="s">
        <v>170</v>
      </c>
      <c r="H8" s="1" t="s">
        <v>171</v>
      </c>
      <c r="I8" s="1" t="s">
        <v>208</v>
      </c>
      <c r="J8" s="1" t="s">
        <v>173</v>
      </c>
      <c r="K8" s="1" t="s">
        <v>208</v>
      </c>
      <c r="L8" s="1" t="s">
        <v>208</v>
      </c>
      <c r="M8" s="1" t="s">
        <v>174</v>
      </c>
      <c r="N8" s="1" t="s">
        <v>174</v>
      </c>
      <c r="O8" s="1" t="s">
        <v>175</v>
      </c>
      <c r="P8" s="1" t="s">
        <v>176</v>
      </c>
      <c r="Q8" s="1" t="s">
        <v>177</v>
      </c>
      <c r="R8" s="1" t="s">
        <v>209</v>
      </c>
      <c r="S8" s="1" t="s">
        <v>179</v>
      </c>
      <c r="T8" s="1" t="s">
        <v>180</v>
      </c>
      <c r="U8" s="1" t="s">
        <v>181</v>
      </c>
      <c r="V8" s="1" t="s">
        <v>182</v>
      </c>
    </row>
    <row r="9" s="1" customFormat="1" spans="1:22">
      <c r="A9" s="3">
        <v>21790093620</v>
      </c>
      <c r="B9" s="1" t="s">
        <v>200</v>
      </c>
      <c r="C9" s="1" t="s">
        <v>210</v>
      </c>
      <c r="D9" s="1" t="s">
        <v>211</v>
      </c>
      <c r="E9" s="1" t="s">
        <v>212</v>
      </c>
      <c r="F9" s="1" t="s">
        <v>167</v>
      </c>
      <c r="G9" s="1" t="s">
        <v>170</v>
      </c>
      <c r="H9" s="1" t="s">
        <v>171</v>
      </c>
      <c r="I9" s="1" t="s">
        <v>213</v>
      </c>
      <c r="J9" s="1" t="s">
        <v>173</v>
      </c>
      <c r="K9" s="1" t="s">
        <v>213</v>
      </c>
      <c r="L9" s="1" t="s">
        <v>213</v>
      </c>
      <c r="M9" s="1" t="s">
        <v>174</v>
      </c>
      <c r="N9" s="1" t="s">
        <v>174</v>
      </c>
      <c r="O9" s="1" t="s">
        <v>175</v>
      </c>
      <c r="P9" s="1" t="s">
        <v>176</v>
      </c>
      <c r="Q9" s="1" t="s">
        <v>177</v>
      </c>
      <c r="R9" s="1" t="s">
        <v>214</v>
      </c>
      <c r="S9" s="1" t="s">
        <v>179</v>
      </c>
      <c r="T9" s="1" t="s">
        <v>180</v>
      </c>
      <c r="U9" s="1" t="s">
        <v>181</v>
      </c>
      <c r="V9" s="1" t="s">
        <v>182</v>
      </c>
    </row>
    <row r="10" s="1" customFormat="1" spans="1:22">
      <c r="A10" s="3">
        <v>21789841313</v>
      </c>
      <c r="B10" s="1" t="s">
        <v>215</v>
      </c>
      <c r="C10" s="1" t="s">
        <v>216</v>
      </c>
      <c r="D10" s="1" t="s">
        <v>211</v>
      </c>
      <c r="E10" s="1" t="s">
        <v>217</v>
      </c>
      <c r="F10" s="1" t="s">
        <v>167</v>
      </c>
      <c r="G10" s="1" t="s">
        <v>170</v>
      </c>
      <c r="H10" s="1" t="s">
        <v>171</v>
      </c>
      <c r="I10" s="1" t="s">
        <v>213</v>
      </c>
      <c r="J10" s="1" t="s">
        <v>173</v>
      </c>
      <c r="K10" s="1" t="s">
        <v>213</v>
      </c>
      <c r="L10" s="1" t="s">
        <v>213</v>
      </c>
      <c r="M10" s="1" t="s">
        <v>174</v>
      </c>
      <c r="N10" s="1" t="s">
        <v>174</v>
      </c>
      <c r="O10" s="1" t="s">
        <v>175</v>
      </c>
      <c r="P10" s="1" t="s">
        <v>176</v>
      </c>
      <c r="Q10" s="1" t="s">
        <v>177</v>
      </c>
      <c r="R10" s="1" t="s">
        <v>218</v>
      </c>
      <c r="S10" s="1" t="s">
        <v>179</v>
      </c>
      <c r="T10" s="1" t="s">
        <v>180</v>
      </c>
      <c r="U10" s="1" t="s">
        <v>181</v>
      </c>
      <c r="V10" s="1" t="s">
        <v>182</v>
      </c>
    </row>
    <row r="11" s="1" customFormat="1" spans="1:22">
      <c r="A11" s="3">
        <v>999221822927618</v>
      </c>
      <c r="B11" s="1" t="s">
        <v>167</v>
      </c>
      <c r="C11" s="1" t="s">
        <v>219</v>
      </c>
      <c r="D11" s="1" t="s">
        <v>220</v>
      </c>
      <c r="E11" s="1" t="s">
        <v>101</v>
      </c>
      <c r="F11" s="1" t="s">
        <v>167</v>
      </c>
      <c r="G11" s="1" t="s">
        <v>170</v>
      </c>
      <c r="H11" s="1" t="s">
        <v>171</v>
      </c>
      <c r="I11" s="1" t="s">
        <v>221</v>
      </c>
      <c r="J11" s="1" t="s">
        <v>173</v>
      </c>
      <c r="K11" s="1" t="s">
        <v>221</v>
      </c>
      <c r="L11" s="1" t="s">
        <v>221</v>
      </c>
      <c r="M11" s="1" t="s">
        <v>174</v>
      </c>
      <c r="N11" s="1" t="s">
        <v>174</v>
      </c>
      <c r="O11" s="1" t="s">
        <v>175</v>
      </c>
      <c r="P11" s="1" t="s">
        <v>176</v>
      </c>
      <c r="Q11" s="1" t="s">
        <v>177</v>
      </c>
      <c r="R11" s="1" t="s">
        <v>222</v>
      </c>
      <c r="S11" s="1" t="s">
        <v>179</v>
      </c>
      <c r="T11" s="1" t="s">
        <v>180</v>
      </c>
      <c r="U11" s="1" t="s">
        <v>181</v>
      </c>
      <c r="V11" s="1" t="s">
        <v>182</v>
      </c>
    </row>
    <row r="12" s="1" customFormat="1" spans="1:22">
      <c r="A12" s="3">
        <v>21783581204</v>
      </c>
      <c r="B12" s="1" t="s">
        <v>223</v>
      </c>
      <c r="C12" s="1" t="s">
        <v>224</v>
      </c>
      <c r="D12" s="1" t="s">
        <v>225</v>
      </c>
      <c r="E12" s="1" t="s">
        <v>226</v>
      </c>
      <c r="F12" s="1" t="s">
        <v>167</v>
      </c>
      <c r="G12" s="1" t="s">
        <v>170</v>
      </c>
      <c r="H12" s="1" t="s">
        <v>171</v>
      </c>
      <c r="I12" s="1" t="s">
        <v>227</v>
      </c>
      <c r="J12" s="1" t="s">
        <v>173</v>
      </c>
      <c r="K12" s="1" t="s">
        <v>227</v>
      </c>
      <c r="L12" s="1" t="s">
        <v>227</v>
      </c>
      <c r="M12" s="1" t="s">
        <v>174</v>
      </c>
      <c r="N12" s="1" t="s">
        <v>174</v>
      </c>
      <c r="O12" s="1" t="s">
        <v>175</v>
      </c>
      <c r="P12" s="1" t="s">
        <v>176</v>
      </c>
      <c r="Q12" s="1" t="s">
        <v>177</v>
      </c>
      <c r="R12" s="1" t="s">
        <v>228</v>
      </c>
      <c r="S12" s="1" t="s">
        <v>179</v>
      </c>
      <c r="T12" s="1" t="s">
        <v>180</v>
      </c>
      <c r="U12" s="1" t="s">
        <v>181</v>
      </c>
      <c r="V12" s="1" t="s">
        <v>182</v>
      </c>
    </row>
    <row r="13" s="1" customFormat="1" spans="1:22">
      <c r="A13" s="3">
        <v>21761049848</v>
      </c>
      <c r="B13" s="1" t="s">
        <v>229</v>
      </c>
      <c r="C13" s="1" t="s">
        <v>230</v>
      </c>
      <c r="D13" s="1" t="s">
        <v>206</v>
      </c>
      <c r="E13" s="1" t="s">
        <v>231</v>
      </c>
      <c r="F13" s="1" t="s">
        <v>167</v>
      </c>
      <c r="G13" s="1" t="s">
        <v>170</v>
      </c>
      <c r="H13" s="1" t="s">
        <v>171</v>
      </c>
      <c r="I13" s="1" t="s">
        <v>232</v>
      </c>
      <c r="J13" s="1" t="s">
        <v>173</v>
      </c>
      <c r="K13" s="1" t="s">
        <v>232</v>
      </c>
      <c r="L13" s="1" t="s">
        <v>232</v>
      </c>
      <c r="M13" s="1" t="s">
        <v>174</v>
      </c>
      <c r="N13" s="1" t="s">
        <v>174</v>
      </c>
      <c r="O13" s="1" t="s">
        <v>175</v>
      </c>
      <c r="P13" s="1" t="s">
        <v>176</v>
      </c>
      <c r="Q13" s="1" t="s">
        <v>177</v>
      </c>
      <c r="R13" s="1" t="s">
        <v>233</v>
      </c>
      <c r="S13" s="1" t="s">
        <v>179</v>
      </c>
      <c r="T13" s="1" t="s">
        <v>180</v>
      </c>
      <c r="U13" s="1" t="s">
        <v>181</v>
      </c>
      <c r="V13" s="1" t="s">
        <v>182</v>
      </c>
    </row>
    <row r="14" s="1" customFormat="1" spans="1:22">
      <c r="A14" s="3">
        <v>999221824946861</v>
      </c>
      <c r="B14" s="1" t="s">
        <v>170</v>
      </c>
      <c r="C14" s="1" t="s">
        <v>234</v>
      </c>
      <c r="D14" s="1" t="s">
        <v>235</v>
      </c>
      <c r="E14" s="1" t="s">
        <v>131</v>
      </c>
      <c r="F14" s="1" t="s">
        <v>170</v>
      </c>
      <c r="G14" s="1" t="s">
        <v>236</v>
      </c>
      <c r="H14" s="1" t="s">
        <v>171</v>
      </c>
      <c r="I14" s="1" t="s">
        <v>237</v>
      </c>
      <c r="J14" s="1" t="s">
        <v>173</v>
      </c>
      <c r="K14" s="1" t="s">
        <v>237</v>
      </c>
      <c r="L14" s="1" t="s">
        <v>237</v>
      </c>
      <c r="M14" s="1" t="s">
        <v>174</v>
      </c>
      <c r="N14" s="1" t="s">
        <v>174</v>
      </c>
      <c r="O14" s="1" t="s">
        <v>175</v>
      </c>
      <c r="P14" s="1" t="s">
        <v>176</v>
      </c>
      <c r="Q14" s="1" t="s">
        <v>177</v>
      </c>
      <c r="R14" s="1" t="s">
        <v>238</v>
      </c>
      <c r="S14" s="1" t="s">
        <v>179</v>
      </c>
      <c r="T14" s="1" t="s">
        <v>180</v>
      </c>
      <c r="U14" s="1" t="s">
        <v>181</v>
      </c>
      <c r="V14" s="1" t="s">
        <v>182</v>
      </c>
    </row>
    <row r="15" s="1" customFormat="1" spans="1:22">
      <c r="A15" s="3">
        <v>21736738447</v>
      </c>
      <c r="B15" s="1" t="s">
        <v>239</v>
      </c>
      <c r="C15" s="1" t="s">
        <v>240</v>
      </c>
      <c r="D15" s="1" t="s">
        <v>241</v>
      </c>
      <c r="E15" s="1" t="s">
        <v>242</v>
      </c>
      <c r="F15" s="1" t="s">
        <v>170</v>
      </c>
      <c r="G15" s="1" t="s">
        <v>236</v>
      </c>
      <c r="H15" s="1" t="s">
        <v>171</v>
      </c>
      <c r="I15" s="1" t="s">
        <v>243</v>
      </c>
      <c r="J15" s="1" t="s">
        <v>173</v>
      </c>
      <c r="K15" s="1" t="s">
        <v>243</v>
      </c>
      <c r="L15" s="1" t="s">
        <v>243</v>
      </c>
      <c r="M15" s="1" t="s">
        <v>174</v>
      </c>
      <c r="N15" s="1" t="s">
        <v>174</v>
      </c>
      <c r="O15" s="1" t="s">
        <v>175</v>
      </c>
      <c r="P15" s="1" t="s">
        <v>176</v>
      </c>
      <c r="Q15" s="1" t="s">
        <v>177</v>
      </c>
      <c r="R15" s="1" t="s">
        <v>244</v>
      </c>
      <c r="S15" s="1" t="s">
        <v>179</v>
      </c>
      <c r="T15" s="1" t="s">
        <v>180</v>
      </c>
      <c r="U15" s="1" t="s">
        <v>181</v>
      </c>
      <c r="V15" s="1" t="s">
        <v>182</v>
      </c>
    </row>
    <row r="16" s="1" customFormat="1" spans="1:22">
      <c r="A16" s="3">
        <v>21718480192</v>
      </c>
      <c r="B16" s="1" t="s">
        <v>245</v>
      </c>
      <c r="C16" s="1" t="s">
        <v>246</v>
      </c>
      <c r="D16" s="1" t="s">
        <v>211</v>
      </c>
      <c r="E16" s="1" t="s">
        <v>247</v>
      </c>
      <c r="F16" s="1" t="s">
        <v>170</v>
      </c>
      <c r="G16" s="1" t="s">
        <v>236</v>
      </c>
      <c r="H16" s="1" t="s">
        <v>171</v>
      </c>
      <c r="I16" s="1" t="s">
        <v>248</v>
      </c>
      <c r="J16" s="1" t="s">
        <v>173</v>
      </c>
      <c r="K16" s="1" t="s">
        <v>248</v>
      </c>
      <c r="L16" s="1" t="s">
        <v>248</v>
      </c>
      <c r="M16" s="1" t="s">
        <v>174</v>
      </c>
      <c r="N16" s="1" t="s">
        <v>174</v>
      </c>
      <c r="O16" s="1" t="s">
        <v>175</v>
      </c>
      <c r="P16" s="1" t="s">
        <v>176</v>
      </c>
      <c r="Q16" s="1" t="s">
        <v>177</v>
      </c>
      <c r="R16" s="1" t="s">
        <v>249</v>
      </c>
      <c r="S16" s="1" t="s">
        <v>179</v>
      </c>
      <c r="T16" s="1" t="s">
        <v>180</v>
      </c>
      <c r="U16" s="1" t="s">
        <v>181</v>
      </c>
      <c r="V16" s="1" t="s">
        <v>182</v>
      </c>
    </row>
    <row r="17" s="1" customFormat="1" spans="1:22">
      <c r="A17" s="3">
        <v>21571072876</v>
      </c>
      <c r="B17" s="1" t="s">
        <v>250</v>
      </c>
      <c r="C17" s="1" t="s">
        <v>251</v>
      </c>
      <c r="D17" s="1" t="s">
        <v>192</v>
      </c>
      <c r="E17" s="1" t="s">
        <v>252</v>
      </c>
      <c r="F17" s="1" t="s">
        <v>170</v>
      </c>
      <c r="G17" s="1" t="s">
        <v>236</v>
      </c>
      <c r="H17" s="1" t="s">
        <v>171</v>
      </c>
      <c r="I17" s="1" t="s">
        <v>253</v>
      </c>
      <c r="J17" s="1" t="s">
        <v>173</v>
      </c>
      <c r="K17" s="1" t="s">
        <v>253</v>
      </c>
      <c r="L17" s="1" t="s">
        <v>253</v>
      </c>
      <c r="M17" s="1" t="s">
        <v>174</v>
      </c>
      <c r="N17" s="1" t="s">
        <v>174</v>
      </c>
      <c r="O17" s="1" t="s">
        <v>175</v>
      </c>
      <c r="P17" s="1" t="s">
        <v>176</v>
      </c>
      <c r="Q17" s="1" t="s">
        <v>177</v>
      </c>
      <c r="R17" s="1" t="s">
        <v>254</v>
      </c>
      <c r="S17" s="1" t="s">
        <v>179</v>
      </c>
      <c r="T17" s="1" t="s">
        <v>180</v>
      </c>
      <c r="U17" s="1" t="s">
        <v>181</v>
      </c>
      <c r="V17" s="1" t="s">
        <v>182</v>
      </c>
    </row>
    <row r="18" s="1" customFormat="1" spans="1:22">
      <c r="A18" s="3">
        <v>999221825359235</v>
      </c>
      <c r="B18" s="1" t="s">
        <v>170</v>
      </c>
      <c r="C18" s="1" t="s">
        <v>255</v>
      </c>
      <c r="D18" s="1" t="s">
        <v>256</v>
      </c>
      <c r="E18" s="1" t="s">
        <v>136</v>
      </c>
      <c r="F18" s="1" t="s">
        <v>170</v>
      </c>
      <c r="G18" s="1" t="s">
        <v>236</v>
      </c>
      <c r="H18" s="1" t="s">
        <v>171</v>
      </c>
      <c r="I18" s="1" t="s">
        <v>257</v>
      </c>
      <c r="J18" s="1" t="s">
        <v>173</v>
      </c>
      <c r="K18" s="1" t="s">
        <v>257</v>
      </c>
      <c r="L18" s="1" t="s">
        <v>257</v>
      </c>
      <c r="M18" s="1" t="s">
        <v>174</v>
      </c>
      <c r="N18" s="1" t="s">
        <v>174</v>
      </c>
      <c r="O18" s="1" t="s">
        <v>175</v>
      </c>
      <c r="P18" s="1" t="s">
        <v>176</v>
      </c>
      <c r="Q18" s="1" t="s">
        <v>177</v>
      </c>
      <c r="R18" s="1" t="s">
        <v>258</v>
      </c>
      <c r="S18" s="1" t="s">
        <v>179</v>
      </c>
      <c r="T18" s="1" t="s">
        <v>180</v>
      </c>
      <c r="U18" s="1" t="s">
        <v>181</v>
      </c>
      <c r="V18" s="1" t="s">
        <v>182</v>
      </c>
    </row>
    <row r="19" s="1" customFormat="1" spans="1:22">
      <c r="A19" s="3">
        <v>999221789030307</v>
      </c>
      <c r="B19" s="1" t="s">
        <v>215</v>
      </c>
      <c r="C19" s="1" t="s">
        <v>259</v>
      </c>
      <c r="D19" s="1" t="s">
        <v>260</v>
      </c>
      <c r="E19" s="1" t="s">
        <v>31</v>
      </c>
      <c r="F19" s="1" t="s">
        <v>215</v>
      </c>
      <c r="G19" s="1" t="s">
        <v>167</v>
      </c>
      <c r="H19" s="1" t="s">
        <v>171</v>
      </c>
      <c r="I19" s="1" t="s">
        <v>261</v>
      </c>
      <c r="J19" s="1" t="s">
        <v>173</v>
      </c>
      <c r="K19" s="1" t="s">
        <v>261</v>
      </c>
      <c r="L19" s="1" t="s">
        <v>261</v>
      </c>
      <c r="M19" s="1" t="s">
        <v>174</v>
      </c>
      <c r="N19" s="1" t="s">
        <v>174</v>
      </c>
      <c r="O19" s="1" t="s">
        <v>175</v>
      </c>
      <c r="P19" s="1" t="s">
        <v>176</v>
      </c>
      <c r="Q19" s="1" t="s">
        <v>177</v>
      </c>
      <c r="R19" s="1" t="s">
        <v>262</v>
      </c>
      <c r="S19" s="1" t="s">
        <v>179</v>
      </c>
      <c r="T19" s="1" t="s">
        <v>180</v>
      </c>
      <c r="U19" s="1" t="s">
        <v>181</v>
      </c>
      <c r="V19" s="1" t="s">
        <v>182</v>
      </c>
    </row>
    <row r="20" s="1" customFormat="1" spans="1:22">
      <c r="A20" s="3">
        <v>21740037987</v>
      </c>
      <c r="B20" s="1" t="s">
        <v>239</v>
      </c>
      <c r="C20" s="1" t="s">
        <v>263</v>
      </c>
      <c r="D20" s="1" t="s">
        <v>264</v>
      </c>
      <c r="E20" s="1" t="s">
        <v>265</v>
      </c>
      <c r="F20" s="1" t="s">
        <v>167</v>
      </c>
      <c r="G20" s="1" t="s">
        <v>170</v>
      </c>
      <c r="H20" s="1" t="s">
        <v>171</v>
      </c>
      <c r="I20" s="1" t="s">
        <v>266</v>
      </c>
      <c r="J20" s="1" t="s">
        <v>173</v>
      </c>
      <c r="K20" s="1" t="s">
        <v>266</v>
      </c>
      <c r="L20" s="1" t="s">
        <v>266</v>
      </c>
      <c r="M20" s="1" t="s">
        <v>174</v>
      </c>
      <c r="N20" s="1" t="s">
        <v>174</v>
      </c>
      <c r="O20" s="1" t="s">
        <v>175</v>
      </c>
      <c r="P20" s="1" t="s">
        <v>176</v>
      </c>
      <c r="Q20" s="1" t="s">
        <v>177</v>
      </c>
      <c r="R20" s="1" t="s">
        <v>267</v>
      </c>
      <c r="S20" s="1" t="s">
        <v>179</v>
      </c>
      <c r="T20" s="1" t="s">
        <v>180</v>
      </c>
      <c r="U20" s="1" t="s">
        <v>181</v>
      </c>
      <c r="V20" s="1" t="s">
        <v>182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2022-12-05T02:24:30Z</dcterms:created>
  <dcterms:modified xsi:type="dcterms:W3CDTF">2022-12-05T02:29:57Z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E2F0DDDCFE244437AE8A0DFA10348A29</vt:lpwstr>
  </property>
  <property fmtid="{D5CDD505-2E9C-101B-9397-08002B2CF9AE}" pid="3" name="KSOProductBuildVer">
    <vt:lpwstr>2052-11.1.0.12763</vt:lpwstr>
  </property>
</Properties>
</file>