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<sst xmlns="http://schemas.openxmlformats.org/spreadsheetml/2006/main" count="199" uniqueCount="102">
  <si>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</si>
  <si>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</si>
  <si>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</si>
  <si>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</si>
  <si>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</si>
  <si>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</si>
  <si>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</si>
  <si>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</si>
  <si>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</si>
  <si>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</si>
  <si>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</si>
  <si>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</si>
  <si>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</si>
  <si>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</si>
  <si>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</si>
  <si>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</si>
  <si>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</si>
  <si>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</si>
  <si>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</si>
  <si>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</si>
  <si>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</si>
  <si>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</si>
  <si>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</si>
  <si>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</si>
  <si>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</si>
  <si>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999221828859127	</t>
  </si>
  <si>
    <t>Ctrip</t>
  </si>
  <si>
    <t>正常</t>
  </si>
  <si>
    <t>[银川]银川鼓楼步行街亚朵酒店(65112385)</t>
  </si>
  <si>
    <t>高级大床房&lt;双人入住&gt;&lt;内宾&gt;&lt;预付&gt;&lt;单早&gt;</t>
  </si>
  <si>
    <t>CNY</t>
  </si>
  <si>
    <t>张吉</t>
  </si>
  <si>
    <t>CA11323221126CNY</t>
  </si>
  <si>
    <t>未提现</t>
  </si>
  <si>
    <t>携程开票</t>
  </si>
  <si>
    <t xml:space="preserve">2814464	</t>
  </si>
  <si>
    <t xml:space="preserve">	</t>
  </si>
  <si>
    <t xml:space="preserve">999221829889254	</t>
  </si>
  <si>
    <t>[贵阳]贵阳世纪城购物中心亚朵酒店(65112329)</t>
  </si>
  <si>
    <t>高级双床房&lt;双人入住&gt;&lt;内宾&gt;&lt;预付&gt;&lt;单早&gt;</t>
  </si>
  <si>
    <t>张雄</t>
  </si>
  <si>
    <t xml:space="preserve">2815784	</t>
  </si>
  <si>
    <t>取消</t>
  </si>
  <si>
    <t xml:space="preserve">999221831133193	</t>
  </si>
  <si>
    <t>CA11323221127CNY</t>
  </si>
  <si>
    <t xml:space="preserve">2817546	</t>
  </si>
  <si>
    <t xml:space="preserve">999221834502752	</t>
  </si>
  <si>
    <t>[大连]大连中山广场亚朵酒店(46265817)</t>
  </si>
  <si>
    <t>陈燕</t>
  </si>
  <si>
    <t>CA11323221128CNY</t>
  </si>
  <si>
    <t xml:space="preserve">2820122	</t>
  </si>
  <si>
    <t>，</t>
  </si>
  <si>
    <t>A221205152648481</t>
  </si>
  <si>
    <t>CNY / HKD 当前参考汇率: 1.117834867</t>
  </si>
  <si>
    <t>总计：964.24 CNY/
1077.86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</si>
  <si>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</si>
  <si>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</si>
  <si>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</si>
  <si>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</si>
  <si>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</si>
  <si>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</si>
  <si>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</si>
  <si>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</si>
  <si>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</si>
  <si>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</si>
  <si>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</si>
  <si>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</si>
  <si>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</si>
  <si>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</si>
  <si>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</si>
  <si>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</si>
  <si>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</si>
  <si>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</si>
  <si>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</si>
  <si>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2022-11-24</t>
  </si>
  <si>
    <t>2820122</t>
  </si>
  <si>
    <t>大连中山广场亚朵酒店</t>
  </si>
  <si>
    <t>2022-11-25</t>
  </si>
  <si>
    <t>退房日月结</t>
  </si>
  <si>
    <t>304.70</t>
  </si>
  <si>
    <t>RMB</t>
  </si>
  <si>
    <t>0</t>
  </si>
  <si>
    <t>0.00</t>
  </si>
  <si>
    <t>携程汇智国内直连</t>
  </si>
  <si>
    <t>1861</t>
  </si>
  <si>
    <t>2022-11-24 12:16:59</t>
  </si>
  <si>
    <t>否</t>
  </si>
  <si>
    <t>汇智国际旅游发展有限公司</t>
  </si>
  <si>
    <t>直连</t>
  </si>
  <si>
    <t>中国</t>
  </si>
  <si>
    <t>2022-11-23</t>
  </si>
  <si>
    <t>2817546</t>
  </si>
  <si>
    <t>贵阳世纪城亚朵酒店</t>
  </si>
  <si>
    <t>329.77</t>
  </si>
  <si>
    <t>2022-11-23 10:45:08</t>
  </si>
  <si>
    <t>2022-11-22</t>
  </si>
  <si>
    <t>2815784</t>
  </si>
  <si>
    <t>2022-11-22 15:14:42</t>
  </si>
  <si>
    <t>2022-11-21</t>
  </si>
  <si>
    <t>2814464</t>
  </si>
  <si>
    <t>银川鼓楼步行街亚朵酒店</t>
  </si>
  <si>
    <t>2022-11-21 22:10:59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</si>
</sst>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17</xdr:col>
      <xdr:colOff>19050</xdr:colOff>
      <xdr:row>85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72650"/>
          <a:ext cx="12334875" cy="4962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15</xdr:col>
      <xdr:colOff>457200</xdr:colOff>
      <xdr:row>48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914650"/>
          <a:ext cx="11401425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44887</v>
      </c>
      <c r="G2" s="6">
        <v>44888</v>
      </c>
      <c r="H2" s="4">
        <v>1</v>
      </c>
      <c r="I2" s="4">
        <v>1</v>
      </c>
      <c r="J2" s="4">
        <v>1</v>
      </c>
      <c r="K2" s="4" t="s">
        <v>30</v>
      </c>
      <c r="L2" s="4">
        <v>364.49</v>
      </c>
      <c r="M2" s="4">
        <v>364.49</v>
      </c>
      <c r="N2" s="4" t="s">
        <v>31</v>
      </c>
      <c r="O2" s="4" t="s">
        <v>32</v>
      </c>
      <c r="P2" s="4" t="s">
        <v>33</v>
      </c>
      <c r="Q2" s="4">
        <v>0</v>
      </c>
      <c r="R2" s="7">
        <v>44886</v>
      </c>
      <c r="S2" s="6">
        <v>44891</v>
      </c>
      <c r="T2" s="4" t="s">
        <v>34</v>
      </c>
      <c r="U2" s="4">
        <v>364.49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44887</v>
      </c>
      <c r="G3" s="6">
        <v>44888</v>
      </c>
      <c r="H3" s="4">
        <v>1</v>
      </c>
      <c r="I3" s="4">
        <v>1</v>
      </c>
      <c r="J3" s="4">
        <v>1</v>
      </c>
      <c r="K3" s="4" t="s">
        <v>30</v>
      </c>
      <c r="L3" s="4">
        <v>329.77</v>
      </c>
      <c r="M3" s="4">
        <v>329.77</v>
      </c>
      <c r="N3" s="4" t="s">
        <v>40</v>
      </c>
      <c r="O3" s="4" t="s">
        <v>32</v>
      </c>
      <c r="P3" s="4" t="s">
        <v>33</v>
      </c>
      <c r="Q3" s="4">
        <v>0</v>
      </c>
      <c r="R3" s="7">
        <v>44887</v>
      </c>
      <c r="S3" s="6">
        <v>44891</v>
      </c>
      <c r="T3" s="4" t="s">
        <v>34</v>
      </c>
      <c r="U3" s="4">
        <v>329.77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44887</v>
      </c>
      <c r="G4" s="6">
        <v>44888</v>
      </c>
      <c r="H4" s="4">
        <v>1</v>
      </c>
      <c r="I4" s="4">
        <v>1</v>
      </c>
      <c r="J4" s="4">
        <v>1</v>
      </c>
      <c r="K4" s="4" t="s">
        <v>30</v>
      </c>
      <c r="L4" s="4">
        <v>-364.49</v>
      </c>
      <c r="M4" s="4">
        <v>-364.49</v>
      </c>
      <c r="N4" s="4" t="s">
        <v>31</v>
      </c>
      <c r="O4" s="4" t="s">
        <v>32</v>
      </c>
      <c r="P4" s="4" t="s">
        <v>33</v>
      </c>
      <c r="Q4" s="4">
        <v>0</v>
      </c>
      <c r="R4" s="7">
        <v>44886</v>
      </c>
      <c r="S4" s="6">
        <v>44891</v>
      </c>
      <c r="T4" s="4" t="s">
        <v>34</v>
      </c>
      <c r="U4" s="4">
        <v>-364.49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44888</v>
      </c>
      <c r="G5" s="6">
        <v>44889</v>
      </c>
      <c r="H5" s="4">
        <v>1</v>
      </c>
      <c r="I5" s="4">
        <v>1</v>
      </c>
      <c r="J5" s="4">
        <v>1</v>
      </c>
      <c r="K5" s="4" t="s">
        <v>30</v>
      </c>
      <c r="L5" s="4">
        <v>329.77</v>
      </c>
      <c r="M5" s="4">
        <v>329.77</v>
      </c>
      <c r="N5" s="4" t="s">
        <v>40</v>
      </c>
      <c r="O5" s="4" t="s">
        <v>44</v>
      </c>
      <c r="P5" s="4" t="s">
        <v>33</v>
      </c>
      <c r="Q5" s="4">
        <v>0</v>
      </c>
      <c r="R5" s="7">
        <v>44888</v>
      </c>
      <c r="S5" s="6">
        <v>44892</v>
      </c>
      <c r="T5" s="4" t="s">
        <v>34</v>
      </c>
      <c r="U5" s="4">
        <v>329.77</v>
      </c>
      <c r="V5" s="4">
        <v>0</v>
      </c>
      <c r="W5" s="4">
        <v>0</v>
      </c>
      <c r="X5" s="4" t="s">
        <v>45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39</v>
      </c>
      <c r="F6" s="6">
        <v>44889</v>
      </c>
      <c r="G6" s="6">
        <v>44890</v>
      </c>
      <c r="H6" s="4">
        <v>1</v>
      </c>
      <c r="I6" s="4">
        <v>1</v>
      </c>
      <c r="J6" s="4">
        <v>1</v>
      </c>
      <c r="K6" s="4" t="s">
        <v>30</v>
      </c>
      <c r="L6" s="4">
        <v>304.7</v>
      </c>
      <c r="M6" s="4">
        <v>304.7</v>
      </c>
      <c r="N6" s="4" t="s">
        <v>48</v>
      </c>
      <c r="O6" s="4" t="s">
        <v>49</v>
      </c>
      <c r="P6" s="4" t="s">
        <v>33</v>
      </c>
      <c r="Q6" s="4">
        <v>0</v>
      </c>
      <c r="R6" s="7">
        <v>44889</v>
      </c>
      <c r="S6" s="6">
        <v>44893</v>
      </c>
      <c r="T6" s="4" t="s">
        <v>34</v>
      </c>
      <c r="U6" s="4">
        <v>304.7</v>
      </c>
      <c r="V6" s="4">
        <v>0</v>
      </c>
      <c r="W6" s="4">
        <v>0</v>
      </c>
      <c r="X6" s="4" t="s">
        <v>50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</v>
      </c>
    </row>
    <row r="2" s="4" customFormat="1" spans="1:9">
      <c r="A2" s="5">
        <v>999221828859127</v>
      </c>
      <c r="B2" s="6">
        <v>44887</v>
      </c>
      <c r="C2" s="6">
        <v>44888</v>
      </c>
      <c r="D2" s="4">
        <v>0</v>
      </c>
      <c r="E2" s="4" t="str">
        <f>VLOOKUP(A2,HOP!A:L,12,0)</f>
        <v>0.00</v>
      </c>
      <c r="F2" s="4" t="str">
        <f>VLOOKUP(A2,HOP!A:C,3,0)</f>
        <v>2814464</v>
      </c>
      <c r="G2" s="4">
        <f>D2-E2</f>
        <v>0</v>
      </c>
      <c r="H2" s="4" t="str">
        <f>$H$1&amp;F2</f>
        <v>，2814464</v>
      </c>
      <c r="I2" s="4" t="str">
        <f>VLOOKUP(A2,HOP!A:U,21,0)</f>
        <v>直连</v>
      </c>
    </row>
    <row r="3" s="4" customFormat="1" spans="1:9">
      <c r="A3" s="5">
        <v>999221829889254</v>
      </c>
      <c r="B3" s="6">
        <v>44887</v>
      </c>
      <c r="C3" s="6">
        <v>44888</v>
      </c>
      <c r="D3" s="4">
        <v>329.77</v>
      </c>
      <c r="E3" s="4" t="str">
        <f>VLOOKUP(A3,HOP!A:L,12,0)</f>
        <v>329.77</v>
      </c>
      <c r="F3" s="4" t="str">
        <f>VLOOKUP(A3,HOP!A:C,3,0)</f>
        <v>2815784</v>
      </c>
      <c r="G3" s="4">
        <f>D3-E3</f>
        <v>0</v>
      </c>
      <c r="H3" s="4" t="str">
        <f>$H$1&amp;F3</f>
        <v>，2815784</v>
      </c>
      <c r="I3" s="4" t="str">
        <f>VLOOKUP(A3,HOP!A:U,21,0)</f>
        <v>直连</v>
      </c>
    </row>
    <row r="4" s="4" customFormat="1" spans="1:9">
      <c r="A4" s="5">
        <v>999221831133193</v>
      </c>
      <c r="B4" s="6">
        <v>44888</v>
      </c>
      <c r="C4" s="6">
        <v>44889</v>
      </c>
      <c r="D4" s="4">
        <v>329.77</v>
      </c>
      <c r="E4" s="4" t="str">
        <f>VLOOKUP(A4,HOP!A:L,12,0)</f>
        <v>329.77</v>
      </c>
      <c r="F4" s="4" t="str">
        <f>VLOOKUP(A4,HOP!A:C,3,0)</f>
        <v>2817546</v>
      </c>
      <c r="G4" s="4">
        <f>D4-E4</f>
        <v>0</v>
      </c>
      <c r="H4" s="4" t="str">
        <f>$H$1&amp;F4</f>
        <v>，2817546</v>
      </c>
      <c r="I4" s="4" t="str">
        <f>VLOOKUP(A4,HOP!A:U,21,0)</f>
        <v>直连</v>
      </c>
    </row>
    <row r="5" s="4" customFormat="1" spans="1:9">
      <c r="A5" s="5">
        <v>999221834502752</v>
      </c>
      <c r="B5" s="6">
        <v>44889</v>
      </c>
      <c r="C5" s="6">
        <v>44890</v>
      </c>
      <c r="D5" s="4">
        <v>304.7</v>
      </c>
      <c r="E5" s="4" t="str">
        <f>VLOOKUP(A5,HOP!A:L,12,0)</f>
        <v>304.70</v>
      </c>
      <c r="F5" s="4" t="str">
        <f>VLOOKUP(A5,HOP!A:C,3,0)</f>
        <v>2820122</v>
      </c>
      <c r="G5" s="4">
        <f>D5-E5</f>
        <v>0</v>
      </c>
      <c r="H5" s="4" t="str">
        <f>$H$1&amp;F5</f>
        <v>，2820122</v>
      </c>
      <c r="I5" s="4" t="str">
        <f>VLOOKUP(A5,HOP!A:U,21,0)</f>
        <v>直连</v>
      </c>
    </row>
    <row r="7" spans="4:4">
      <c r="D7" s="4">
        <f>SUM(D2:D6)</f>
        <v>964.24</v>
      </c>
    </row>
    <row r="13" spans="1:1">
      <c r="A13" s="4" t="s">
        <v>52</v>
      </c>
    </row>
    <row r="14" spans="1:1">
      <c r="A14" s="4" t="s">
        <v>53</v>
      </c>
    </row>
    <row r="15" spans="1:1">
      <c r="A15" s="4" t="s">
        <v>54</v>
      </c>
    </row>
  </sheetData>
  <autoFilter ref="A1:XFD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999221834502752</v>
      </c>
      <c r="B2" s="1" t="s">
        <v>74</v>
      </c>
      <c r="C2" s="1" t="s">
        <v>75</v>
      </c>
      <c r="D2" s="1" t="s">
        <v>76</v>
      </c>
      <c r="E2" s="1" t="s">
        <v>48</v>
      </c>
      <c r="F2" s="1" t="s">
        <v>74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999221831133193</v>
      </c>
      <c r="B3" s="1" t="s">
        <v>90</v>
      </c>
      <c r="C3" s="1" t="s">
        <v>91</v>
      </c>
      <c r="D3" s="1" t="s">
        <v>92</v>
      </c>
      <c r="E3" s="1" t="s">
        <v>40</v>
      </c>
      <c r="F3" s="1" t="s">
        <v>90</v>
      </c>
      <c r="G3" s="1" t="s">
        <v>74</v>
      </c>
      <c r="H3" s="1" t="s">
        <v>78</v>
      </c>
      <c r="I3" s="1" t="s">
        <v>93</v>
      </c>
      <c r="J3" s="1" t="s">
        <v>80</v>
      </c>
      <c r="K3" s="1" t="s">
        <v>93</v>
      </c>
      <c r="L3" s="1" t="s">
        <v>93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94</v>
      </c>
      <c r="S3" s="1" t="s">
        <v>86</v>
      </c>
      <c r="T3" s="1" t="s">
        <v>87</v>
      </c>
      <c r="U3" s="1" t="s">
        <v>88</v>
      </c>
      <c r="V3" s="1" t="s">
        <v>89</v>
      </c>
    </row>
    <row r="4" s="1" customFormat="1" spans="1:22">
      <c r="A4" s="3">
        <v>999221829889254</v>
      </c>
      <c r="B4" s="1" t="s">
        <v>95</v>
      </c>
      <c r="C4" s="1" t="s">
        <v>96</v>
      </c>
      <c r="D4" s="1" t="s">
        <v>92</v>
      </c>
      <c r="E4" s="1" t="s">
        <v>40</v>
      </c>
      <c r="F4" s="1" t="s">
        <v>95</v>
      </c>
      <c r="G4" s="1" t="s">
        <v>90</v>
      </c>
      <c r="H4" s="1" t="s">
        <v>78</v>
      </c>
      <c r="I4" s="1" t="s">
        <v>93</v>
      </c>
      <c r="J4" s="1" t="s">
        <v>80</v>
      </c>
      <c r="K4" s="1" t="s">
        <v>93</v>
      </c>
      <c r="L4" s="1" t="s">
        <v>93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97</v>
      </c>
      <c r="S4" s="1" t="s">
        <v>86</v>
      </c>
      <c r="T4" s="1" t="s">
        <v>87</v>
      </c>
      <c r="U4" s="1" t="s">
        <v>88</v>
      </c>
      <c r="V4" s="1" t="s">
        <v>89</v>
      </c>
    </row>
    <row r="5" s="1" customFormat="1" spans="1:22">
      <c r="A5" s="3">
        <v>999221828859127</v>
      </c>
      <c r="B5" s="1" t="s">
        <v>98</v>
      </c>
      <c r="C5" s="1" t="s">
        <v>99</v>
      </c>
      <c r="D5" s="1" t="s">
        <v>100</v>
      </c>
      <c r="E5" s="1" t="s">
        <v>31</v>
      </c>
      <c r="F5" s="1" t="s">
        <v>95</v>
      </c>
      <c r="G5" s="1" t="s">
        <v>90</v>
      </c>
      <c r="H5" s="1" t="s">
        <v>78</v>
      </c>
      <c r="I5" s="1" t="s">
        <v>82</v>
      </c>
      <c r="J5" s="1" t="s">
        <v>80</v>
      </c>
      <c r="K5" s="1" t="s">
        <v>82</v>
      </c>
      <c r="L5" s="1" t="s">
        <v>82</v>
      </c>
      <c r="M5" s="1" t="s">
        <v>81</v>
      </c>
      <c r="N5" s="1" t="s">
        <v>81</v>
      </c>
      <c r="O5" s="1" t="s">
        <v>82</v>
      </c>
      <c r="P5" s="1" t="s">
        <v>83</v>
      </c>
      <c r="Q5" s="1" t="s">
        <v>84</v>
      </c>
      <c r="R5" s="1" t="s">
        <v>101</v>
      </c>
      <c r="S5" s="1" t="s">
        <v>86</v>
      </c>
      <c r="T5" s="1" t="s">
        <v>87</v>
      </c>
      <c r="U5" s="1" t="s">
        <v>88</v>
      </c>
      <c r="V5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2022-11-28T02:21:00Z</dcterms:created>
  <dcterms:modified xsi:type="dcterms:W3CDTF">2022-12-05T07:24:18Z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B881CA63FBD1445280EE1B83A7C2AA22</vt:lpwstr>
  </property>
  <property fmtid="{D5CDD505-2E9C-101B-9397-08002B2CF9AE}" pid="3" name="KSOProductBuildVer">
    <vt:lpwstr>2052-11.1.0.12763</vt:lpwstr>
  </property>
</Properties>
</file>