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对账!$A$1:$X$30</definedName>
  </definedNames>
  <calcPr calcId="144525"/>
</workbook>
</file>

<file path=xl/sharedStrings.xml><?xml version="1.0" encoding="utf-8"?>
<sst xmlns="http://schemas.openxmlformats.org/spreadsheetml/2006/main" count="977" uniqueCount="365">
  <si>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</si>
  <si>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</si>
  <si>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</si>
  <si>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</si>
  <si>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</si>
  <si>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</si>
  <si>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</si>
  <si>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</si>
  <si>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</si>
  <si>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</si>
  <si>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</si>
  <si>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</si>
  <si>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</si>
  <si>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</si>
  <si>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</si>
  <si>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</si>
  <si>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</si>
  <si>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</si>
  <si>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</si>
  <si>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</si>
  <si>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</si>
  <si>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</si>
  <si>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</si>
  <si>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</si>
  <si>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</si>
  <si>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21828300217	</t>
  </si>
  <si>
    <t>Ctrip</t>
  </si>
  <si>
    <t>正常</t>
  </si>
  <si>
    <t>[曼谷]素坤逸贝斯特韦斯特精品酒店(Best Western Premier Sukhumvit)(37210664)</t>
  </si>
  <si>
    <t>尊贵房&lt;2人入住&gt;&lt;不退款&gt;</t>
  </si>
  <si>
    <t>USD</t>
  </si>
  <si>
    <t>GUO/YALI</t>
  </si>
  <si>
    <t>CA5326221203USD</t>
  </si>
  <si>
    <t>未提现</t>
  </si>
  <si>
    <t>携程开票</t>
  </si>
  <si>
    <t xml:space="preserve">2813721	</t>
  </si>
  <si>
    <t xml:space="preserve">PR095426	</t>
  </si>
  <si>
    <t xml:space="preserve">21838918430	</t>
  </si>
  <si>
    <t>[首尔]三井酒店(Hotel Samjung)(37236514)</t>
  </si>
  <si>
    <t>标准双床房&lt;2人入住&gt;&lt;不退款&gt;</t>
  </si>
  <si>
    <t>GIM/SUNGUN</t>
  </si>
  <si>
    <t xml:space="preserve">2822150	</t>
  </si>
  <si>
    <t xml:space="preserve">22028285	</t>
  </si>
  <si>
    <t xml:space="preserve">21840513591	</t>
  </si>
  <si>
    <t>[吉隆坡]吉隆坡柏威年酒店 · 悦榕庄管理(Pavilion Hotel Kuala Lumpur Managed by Banyan Tree)(40759685)</t>
  </si>
  <si>
    <t>城市绿洲俱乐部特大床房&lt;2人入住&gt;&lt;不退款&gt;&lt;早餐&gt;</t>
  </si>
  <si>
    <t>YANG/JONG HYUN</t>
  </si>
  <si>
    <t xml:space="preserve">2823534	</t>
  </si>
  <si>
    <t xml:space="preserve">205014	</t>
  </si>
  <si>
    <t xml:space="preserve">21840873851	</t>
  </si>
  <si>
    <t>[普吉岛]芭东贝尔普吉艾尔酒店(Bel Aire Patong Phuket)(37198696)</t>
  </si>
  <si>
    <t>高级房&lt;2人入住&gt;&lt;不退款&gt;</t>
  </si>
  <si>
    <t>Varaniuk/Viktoryia</t>
  </si>
  <si>
    <t xml:space="preserve">2823938	</t>
  </si>
  <si>
    <t xml:space="preserve">83751	</t>
  </si>
  <si>
    <t xml:space="preserve">21843652316	</t>
  </si>
  <si>
    <t>绿洲庭院特大床房&lt;2人入住&gt;&lt;不退款&gt;&lt;早餐&gt;</t>
  </si>
  <si>
    <t>AN/LE</t>
  </si>
  <si>
    <t xml:space="preserve">2828131	</t>
  </si>
  <si>
    <t xml:space="preserve">205331	</t>
  </si>
  <si>
    <t xml:space="preserve">21825522879	</t>
  </si>
  <si>
    <t>[曼谷]曼谷利特酒店 (SHA Extra Plus)(LiT BANGKOK Residence)(39039690)</t>
  </si>
  <si>
    <t>一卧室豪华套房&lt;2人入住&gt;&lt;不退款&gt;</t>
  </si>
  <si>
    <t>WANG/HUI</t>
  </si>
  <si>
    <t>CA5326221204USD</t>
  </si>
  <si>
    <t xml:space="preserve">2809734	</t>
  </si>
  <si>
    <t xml:space="preserve">acknowledge	</t>
  </si>
  <si>
    <t xml:space="preserve">21838868277	</t>
  </si>
  <si>
    <t>城市绿洲特大床房&lt;2人入住&gt;&lt;不退款&gt;&lt;早餐&gt;</t>
  </si>
  <si>
    <t>WANG/YONGFU</t>
  </si>
  <si>
    <t xml:space="preserve">2822051	</t>
  </si>
  <si>
    <t xml:space="preserve">	</t>
  </si>
  <si>
    <t>取消</t>
  </si>
  <si>
    <t xml:space="preserve">21842225122	</t>
  </si>
  <si>
    <t>[怡保]怡保怡东酒店(Hotel Excelsior Ipoh)(48056393)</t>
  </si>
  <si>
    <t>豪华房&lt;2人入住&gt;&lt;不退款&gt;</t>
  </si>
  <si>
    <t>Kong/Foo,Kong/Foo</t>
  </si>
  <si>
    <t xml:space="preserve">2825980	</t>
  </si>
  <si>
    <t xml:space="preserve">105510	</t>
  </si>
  <si>
    <t xml:space="preserve">21843862027	</t>
  </si>
  <si>
    <t>Duan/Bo,Hou/Ying</t>
  </si>
  <si>
    <t xml:space="preserve">2828440	</t>
  </si>
  <si>
    <t xml:space="preserve">205329	</t>
  </si>
  <si>
    <t xml:space="preserve">21844013406	</t>
  </si>
  <si>
    <t>XU/GUOQING,ZU/MEILING</t>
  </si>
  <si>
    <t xml:space="preserve">2828704	</t>
  </si>
  <si>
    <t xml:space="preserve">205326	</t>
  </si>
  <si>
    <t xml:space="preserve">21845247600	</t>
  </si>
  <si>
    <t>Yee koon/Cheong,Yee koon/Cheong</t>
  </si>
  <si>
    <t xml:space="preserve">2830792	</t>
  </si>
  <si>
    <t xml:space="preserve">105571	</t>
  </si>
  <si>
    <t xml:space="preserve">21845715683	</t>
  </si>
  <si>
    <t>[曼谷]阿瓦尼阿特里姆曼谷酒店(SHA认证)(Avani Atrium Bangkok Hotel (SHA Certified))(37203036)</t>
  </si>
  <si>
    <t>阿瓦尼尊贵房&lt;2人入住&gt;&lt;不退款&gt;</t>
  </si>
  <si>
    <t>BOOCHA/MANEERAT</t>
  </si>
  <si>
    <t xml:space="preserve">2831674	</t>
  </si>
  <si>
    <t xml:space="preserve">53504634	</t>
  </si>
  <si>
    <t xml:space="preserve">21846143064	</t>
  </si>
  <si>
    <t>[普吉岛]普吉岛芭东心爱度假酒店 (SHA Extra Plus)(Duangjitt Resort &amp; Spa (SHA Extra Plus))(37244094)</t>
  </si>
  <si>
    <t>花园翼豪华房&lt;2人入住&gt;&lt;不退款&gt;&lt;早餐&gt;</t>
  </si>
  <si>
    <t>tovstiuk/oleksandr</t>
  </si>
  <si>
    <t xml:space="preserve">2832433	</t>
  </si>
  <si>
    <t xml:space="preserve">730319	</t>
  </si>
  <si>
    <t xml:space="preserve">21846434769	</t>
  </si>
  <si>
    <t>[马六甲]马六甲大华酒店(The Majestic Malacca)(37230775)</t>
  </si>
  <si>
    <t>LIANG/ZIYANG,LIANG/ZIYANG</t>
  </si>
  <si>
    <t xml:space="preserve">2832954	</t>
  </si>
  <si>
    <t xml:space="preserve">21846766074	</t>
  </si>
  <si>
    <t>[曼谷]曼谷华昌传统酒店(Hua Chang Heritage Hotel Bangkok)(37197886)</t>
  </si>
  <si>
    <t>FUJISHIRO/RYOTA,FUJISHIRO/RYOTA</t>
  </si>
  <si>
    <t xml:space="preserve">2833522	</t>
  </si>
  <si>
    <t xml:space="preserve">148949	</t>
  </si>
  <si>
    <t xml:space="preserve">21847281588	</t>
  </si>
  <si>
    <t>Chang/FENG-CHIH</t>
  </si>
  <si>
    <t xml:space="preserve">2834433	</t>
  </si>
  <si>
    <t xml:space="preserve">148966	</t>
  </si>
  <si>
    <t xml:space="preserve">18561556276	</t>
  </si>
  <si>
    <t>[苏梅岛]苏梅岛布日扎海滩度假酒店(SHA Plus+)(The Briza Beach Resort, Samui (SHA Plus+))(48313085)</t>
  </si>
  <si>
    <t>两卧室别墅（带小型泳池）&lt;2人入住&gt;&lt;不退款&gt;&lt;早餐&gt;</t>
  </si>
  <si>
    <t>Tobias /Lehne</t>
  </si>
  <si>
    <t>CA5326221205USD</t>
  </si>
  <si>
    <t xml:space="preserve">HGUConf1985763853	</t>
  </si>
  <si>
    <t xml:space="preserve">21199488036	</t>
  </si>
  <si>
    <t>[曼谷]Cross氛围曼谷素坤逸酒店(Cross Vibe Bangkok Sukhumvit)(37223493)</t>
  </si>
  <si>
    <t>标准大床房&lt;2人入住&gt;&lt;不退款&gt;&lt;早餐&gt;</t>
  </si>
  <si>
    <t>Wong/Wing yu,Wong/Wing yu,Wong/Wing yu,Wong/Wing yu</t>
  </si>
  <si>
    <t xml:space="preserve">2710799	</t>
  </si>
  <si>
    <t xml:space="preserve">21682076963	</t>
  </si>
  <si>
    <t>[曼谷]曼谷拉查丹利中心酒店  (SHA Plus+)(Grande Centre Point Hotel Ratchadamri Bangkok (SHA Plus+))(40721624)</t>
  </si>
  <si>
    <t>至尊豪华房&lt;2人入住&gt;&lt;不退款&gt;&lt;早餐&gt;</t>
  </si>
  <si>
    <t>KWONG/SUKWAHDANNY,YIP/HINGKWOK</t>
  </si>
  <si>
    <t xml:space="preserve">2769611	</t>
  </si>
  <si>
    <t xml:space="preserve">Acknowledged	</t>
  </si>
  <si>
    <t xml:space="preserve">21754463465	</t>
  </si>
  <si>
    <t>[吉隆坡]吉隆坡希尔顿酒店(Hilton Kuala Lumpur)(37196974)</t>
  </si>
  <si>
    <t>豪华双床房&lt;2人入住&gt;&lt;不退款&gt;</t>
  </si>
  <si>
    <t>CHNG/SOH LIAN</t>
  </si>
  <si>
    <t xml:space="preserve">2785794	</t>
  </si>
  <si>
    <t xml:space="preserve">21836623887	</t>
  </si>
  <si>
    <t>CHAN/WAI KIT</t>
  </si>
  <si>
    <t xml:space="preserve">2820958	</t>
  </si>
  <si>
    <t xml:space="preserve">205010	</t>
  </si>
  <si>
    <t xml:space="preserve">21841848563	</t>
  </si>
  <si>
    <t>Savary/Bertrand,Savary/Bertrand</t>
  </si>
  <si>
    <t xml:space="preserve">2825500	</t>
  </si>
  <si>
    <t xml:space="preserve">83761	</t>
  </si>
  <si>
    <t xml:space="preserve">21842356000	</t>
  </si>
  <si>
    <t>标准双人房&lt;2人入住&gt;&lt;不退款&gt;</t>
  </si>
  <si>
    <t>Lim/Chaemin</t>
  </si>
  <si>
    <t xml:space="preserve">2826149	</t>
  </si>
  <si>
    <t xml:space="preserve">22028414	</t>
  </si>
  <si>
    <t xml:space="preserve">21845776198	</t>
  </si>
  <si>
    <t>Krirkkitaya/Songklod,Krirkkitaya/Songklod</t>
  </si>
  <si>
    <t xml:space="preserve">2831758	</t>
  </si>
  <si>
    <t xml:space="preserve">148927	</t>
  </si>
  <si>
    <t xml:space="preserve">21845795359	</t>
  </si>
  <si>
    <t>阿瓦尼豪华房&lt;2人入住&gt;&lt;不退款&gt;</t>
  </si>
  <si>
    <t>Lunde/Ole</t>
  </si>
  <si>
    <t xml:space="preserve">2831788	</t>
  </si>
  <si>
    <t xml:space="preserve">53504671	</t>
  </si>
  <si>
    <t xml:space="preserve">21847443196	</t>
  </si>
  <si>
    <t>[曼谷]隆齐格兰德中心点酒店 (SHA Plus+)(Grande Centre Point Hotel Ploenchit (SHA Plus+))(37207258)</t>
  </si>
  <si>
    <t>两卧室套房（带阳台）&lt;2人入住&gt;&lt;不退款&gt;</t>
  </si>
  <si>
    <t>WU/KENGYI</t>
  </si>
  <si>
    <t xml:space="preserve">2834710	</t>
  </si>
  <si>
    <t xml:space="preserve">192022	</t>
  </si>
  <si>
    <t xml:space="preserve">21848716892	</t>
  </si>
  <si>
    <t>FU/HUIJUAN</t>
  </si>
  <si>
    <t xml:space="preserve">2837161	</t>
  </si>
  <si>
    <t xml:space="preserve">21849142966	</t>
  </si>
  <si>
    <t>[亚罗士打]莱维拉治商务酒店（班达尔巴鲁美贡）(The Leverage Business Hotel - Bandar Baru Mergong)(48376933)</t>
  </si>
  <si>
    <t>标准客房, 1 张大床, 无窗&lt;2人入住&gt;&lt;不退款&gt;</t>
  </si>
  <si>
    <t>ABU BAKAR/NORSHUHADA</t>
  </si>
  <si>
    <t xml:space="preserve">2838071	</t>
  </si>
  <si>
    <t xml:space="preserve">21849219381	</t>
  </si>
  <si>
    <t>[新山]康帕斯酒店集团新山柑橘酒店(Citrus Hotel Johor Bahru by Compass Hospitality)(37209952)</t>
  </si>
  <si>
    <t>标准房&lt;2人入住&gt;&lt;不退款&gt;</t>
  </si>
  <si>
    <t>KAUR/PARVINDER</t>
  </si>
  <si>
    <t xml:space="preserve">2838190	</t>
  </si>
  <si>
    <t>，</t>
  </si>
  <si>
    <t>A221205115708481</t>
  </si>
  <si>
    <t>A221205115805481</t>
  </si>
  <si>
    <t>USD / HKD 当前参考汇率: 7.77654</t>
  </si>
  <si>
    <t>总计： 4998 USD/
38867.15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</si>
  <si>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</si>
  <si>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</si>
  <si>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</si>
  <si>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</si>
  <si>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</si>
  <si>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</si>
  <si>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</si>
  <si>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</si>
  <si>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</si>
  <si>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</si>
  <si>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</si>
  <si>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</si>
  <si>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</si>
  <si>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</si>
  <si>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</si>
  <si>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</si>
  <si>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</si>
  <si>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</si>
  <si>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</si>
  <si>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2022-12-01</t>
  </si>
  <si>
    <t>2838190</t>
  </si>
  <si>
    <t>康帕斯酒店集团新山柑橘酒店</t>
  </si>
  <si>
    <t>KAUR PARVINDER</t>
  </si>
  <si>
    <t>2022-12-02</t>
  </si>
  <si>
    <t>退房日周结</t>
  </si>
  <si>
    <t>206.18</t>
  </si>
  <si>
    <t>29.00</t>
  </si>
  <si>
    <t>0</t>
  </si>
  <si>
    <t>0.00</t>
  </si>
  <si>
    <t>携程盛景国际直连</t>
  </si>
  <si>
    <t>01.010677</t>
  </si>
  <si>
    <t>2022-12-01 19:56:21</t>
  </si>
  <si>
    <t>否</t>
  </si>
  <si>
    <t>汇智国际旅游发展有限公司</t>
  </si>
  <si>
    <t>直连</t>
  </si>
  <si>
    <t>马来西亚</t>
  </si>
  <si>
    <t>2838071</t>
  </si>
  <si>
    <t>莱维拉治商务酒店（班达尔巴鲁美贡）</t>
  </si>
  <si>
    <t>ABU BAKAR NORSHUHADA</t>
  </si>
  <si>
    <t>127.97</t>
  </si>
  <si>
    <t>18.00</t>
  </si>
  <si>
    <t>2022-12-01 19:04:48</t>
  </si>
  <si>
    <t>2022-11-30</t>
  </si>
  <si>
    <t>2834710</t>
  </si>
  <si>
    <t>曼谷奔齐中心大酒店</t>
  </si>
  <si>
    <t>WU KENGYI</t>
  </si>
  <si>
    <t>1299.00</t>
  </si>
  <si>
    <t>181.00</t>
  </si>
  <si>
    <t>2022-11-30 16:25:17</t>
  </si>
  <si>
    <t>直采</t>
  </si>
  <si>
    <t>泰国</t>
  </si>
  <si>
    <t>2834433</t>
  </si>
  <si>
    <t>曼谷华昌传统酒店</t>
  </si>
  <si>
    <t>Chang FENG-CHIH</t>
  </si>
  <si>
    <t>789.45</t>
  </si>
  <si>
    <t>110.00</t>
  </si>
  <si>
    <t>2022-11-30 13:43:35</t>
  </si>
  <si>
    <t>2833522</t>
  </si>
  <si>
    <t>FUJISHIRO RYOTA,FUJISHIRO RYOTA</t>
  </si>
  <si>
    <t>710.50</t>
  </si>
  <si>
    <t>99.00</t>
  </si>
  <si>
    <t>2022-11-30 10:10:53</t>
  </si>
  <si>
    <t>2022-11-29</t>
  </si>
  <si>
    <t>2832433</t>
  </si>
  <si>
    <t>普吉岛巴东心爱度假酒店</t>
  </si>
  <si>
    <t>tovstiuk oleksandr</t>
  </si>
  <si>
    <t>419.04</t>
  </si>
  <si>
    <t>58.00</t>
  </si>
  <si>
    <t>2022-11-29 19:32:35</t>
  </si>
  <si>
    <t>2831788</t>
  </si>
  <si>
    <t>曼谷阿瓦尼中庭酒店</t>
  </si>
  <si>
    <t>Lunde Ole</t>
  </si>
  <si>
    <t>1018.71</t>
  </si>
  <si>
    <t>141.00</t>
  </si>
  <si>
    <t>2022-11-29 13:10:32</t>
  </si>
  <si>
    <t>2831758</t>
  </si>
  <si>
    <t>Krirkkitaya Songklod,Krirkkitaya Songklod</t>
  </si>
  <si>
    <t>657.47</t>
  </si>
  <si>
    <t>91.00</t>
  </si>
  <si>
    <t>2022-11-29 12:22:06</t>
  </si>
  <si>
    <t>2831674</t>
  </si>
  <si>
    <t>BOOCHA MANEERAT</t>
  </si>
  <si>
    <t>577.99</t>
  </si>
  <si>
    <t>80.00</t>
  </si>
  <si>
    <t>2022-11-29 11:46:27</t>
  </si>
  <si>
    <t>2022-11-28</t>
  </si>
  <si>
    <t>2830792</t>
  </si>
  <si>
    <t>怡保怡东酒店</t>
  </si>
  <si>
    <t>Yee koon Cheong,Yee koon Cheong</t>
  </si>
  <si>
    <t>344.77</t>
  </si>
  <si>
    <t>48.00</t>
  </si>
  <si>
    <t>2022-11-29 09:49:19</t>
  </si>
  <si>
    <t>2828704</t>
  </si>
  <si>
    <t>吉隆坡柏威年酒店 · 悦榕庄管理</t>
  </si>
  <si>
    <t>XU GUOQING,ZU MEILING</t>
  </si>
  <si>
    <t>2909.03</t>
  </si>
  <si>
    <t>405.00</t>
  </si>
  <si>
    <t>2022-11-28 09:56:40</t>
  </si>
  <si>
    <t>2022-11-27</t>
  </si>
  <si>
    <t>2828440</t>
  </si>
  <si>
    <t>Duan Bo,Hou Ying</t>
  </si>
  <si>
    <t>1953.72</t>
  </si>
  <si>
    <t>272.00</t>
  </si>
  <si>
    <t>2022-11-28 10:11:53</t>
  </si>
  <si>
    <t>2828131</t>
  </si>
  <si>
    <t>AN LE</t>
  </si>
  <si>
    <t>2022-11-28 10:00:53</t>
  </si>
  <si>
    <t>2022-11-26</t>
  </si>
  <si>
    <t>2826149</t>
  </si>
  <si>
    <t>首尔三井酒店</t>
  </si>
  <si>
    <t>Lim Chaemin</t>
  </si>
  <si>
    <t>625.35</t>
  </si>
  <si>
    <t>87.00</t>
  </si>
  <si>
    <t>2022-11-27 15:50:31</t>
  </si>
  <si>
    <t>韩国</t>
  </si>
  <si>
    <t>2825980</t>
  </si>
  <si>
    <t>Kong Foo,Kong Foo</t>
  </si>
  <si>
    <t>1035.06</t>
  </si>
  <si>
    <t>144.00</t>
  </si>
  <si>
    <t>2022-11-26 20:05:13</t>
  </si>
  <si>
    <t>2825500</t>
  </si>
  <si>
    <t>芭东贝尔艾尔酒店</t>
  </si>
  <si>
    <t>Savary Bertrand,Savary Bertrand</t>
  </si>
  <si>
    <t>517.53</t>
  </si>
  <si>
    <t>72.00</t>
  </si>
  <si>
    <t>2022-11-26 14:47:45</t>
  </si>
  <si>
    <t>2022-11-25</t>
  </si>
  <si>
    <t>2823938</t>
  </si>
  <si>
    <t>Varaniuk Viktoryia</t>
  </si>
  <si>
    <t>516.23</t>
  </si>
  <si>
    <t>2022-11-26 15:51:59</t>
  </si>
  <si>
    <t>2823534</t>
  </si>
  <si>
    <t>YANG JONG HYUN</t>
  </si>
  <si>
    <t>2796.22</t>
  </si>
  <si>
    <t>390.00</t>
  </si>
  <si>
    <t>2022-11-25 19:19:07</t>
  </si>
  <si>
    <t>2822150</t>
  </si>
  <si>
    <t>GIM SUNGUN</t>
  </si>
  <si>
    <t>1154.34</t>
  </si>
  <si>
    <t>161.00</t>
  </si>
  <si>
    <t>2022-11-25 09:51:50</t>
  </si>
  <si>
    <t>2022-11-24</t>
  </si>
  <si>
    <t>2820958</t>
  </si>
  <si>
    <t>CHAN WAI KIT</t>
  </si>
  <si>
    <t>2798.95</t>
  </si>
  <si>
    <t>2022-11-25 19:19:41</t>
  </si>
  <si>
    <t>2022-11-21</t>
  </si>
  <si>
    <t>2813721</t>
  </si>
  <si>
    <t>曼谷贝斯特韦斯特至尊素坤逸酒店</t>
  </si>
  <si>
    <t>GUO YALI</t>
  </si>
  <si>
    <t>1605.76</t>
  </si>
  <si>
    <t>225.00</t>
  </si>
  <si>
    <t>2022-11-21 17:23:12</t>
  </si>
  <si>
    <t>2022-11-19</t>
  </si>
  <si>
    <t>2809734</t>
  </si>
  <si>
    <t>曼谷利特公寓</t>
  </si>
  <si>
    <t>WANG HUI</t>
  </si>
  <si>
    <t>1969.73</t>
  </si>
  <si>
    <t>276.00</t>
  </si>
  <si>
    <t>2022-11-19 22:24:51</t>
  </si>
  <si>
    <t>2022-11-09</t>
  </si>
  <si>
    <t>2785794</t>
  </si>
  <si>
    <t>吉隆坡希尔顿酒店</t>
  </si>
  <si>
    <t>CHNG SOH LIAN</t>
  </si>
  <si>
    <t>3733.75</t>
  </si>
  <si>
    <t>515.00</t>
  </si>
  <si>
    <t>2022-11-09 15:19:03</t>
  </si>
  <si>
    <t>2022-11-01</t>
  </si>
  <si>
    <t>2769611</t>
  </si>
  <si>
    <t>曼谷拉查丹利中心酒店  (SHA Plus+)</t>
  </si>
  <si>
    <t>KWONG SUKWAHDANNY,YIP HINGKWOK</t>
  </si>
  <si>
    <t>2210.40</t>
  </si>
  <si>
    <t>302.00</t>
  </si>
  <si>
    <t>2022-11-01 11:54:27</t>
  </si>
  <si>
    <t>2022-07-30</t>
  </si>
  <si>
    <t>2637614</t>
  </si>
  <si>
    <t>苏梅岛布日扎海滩度假酒店(SHA Plus+)</t>
  </si>
  <si>
    <t>Tobias Lehne</t>
  </si>
  <si>
    <t>3788.06</t>
  </si>
  <si>
    <t>560.00</t>
  </si>
  <si>
    <t>2022-07-30 00:38:45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</si>
</sst>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14</xdr:col>
      <xdr:colOff>533400</xdr:colOff>
      <xdr:row>73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858000"/>
          <a:ext cx="10820400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44892</v>
      </c>
      <c r="G2" s="6">
        <v>44895</v>
      </c>
      <c r="H2" s="4">
        <v>1</v>
      </c>
      <c r="I2" s="4">
        <v>3</v>
      </c>
      <c r="J2" s="4">
        <v>3</v>
      </c>
      <c r="K2" s="4" t="s">
        <v>30</v>
      </c>
      <c r="L2" s="4">
        <v>225</v>
      </c>
      <c r="M2" s="4">
        <v>225</v>
      </c>
      <c r="N2" s="4" t="s">
        <v>31</v>
      </c>
      <c r="O2" s="4" t="s">
        <v>32</v>
      </c>
      <c r="P2" s="4" t="s">
        <v>33</v>
      </c>
      <c r="Q2" s="4">
        <v>0</v>
      </c>
      <c r="R2" s="7">
        <v>44886</v>
      </c>
      <c r="S2" s="6">
        <v>44898</v>
      </c>
      <c r="T2" s="4" t="s">
        <v>34</v>
      </c>
      <c r="U2" s="4">
        <v>225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44893</v>
      </c>
      <c r="G3" s="6">
        <v>44895</v>
      </c>
      <c r="H3" s="4">
        <v>1</v>
      </c>
      <c r="I3" s="4">
        <v>2</v>
      </c>
      <c r="J3" s="4">
        <v>2</v>
      </c>
      <c r="K3" s="4" t="s">
        <v>30</v>
      </c>
      <c r="L3" s="4">
        <v>161</v>
      </c>
      <c r="M3" s="4">
        <v>161</v>
      </c>
      <c r="N3" s="4" t="s">
        <v>40</v>
      </c>
      <c r="O3" s="4" t="s">
        <v>32</v>
      </c>
      <c r="P3" s="4" t="s">
        <v>33</v>
      </c>
      <c r="Q3" s="4">
        <v>0</v>
      </c>
      <c r="R3" s="7">
        <v>44890</v>
      </c>
      <c r="S3" s="6">
        <v>44898</v>
      </c>
      <c r="T3" s="4" t="s">
        <v>34</v>
      </c>
      <c r="U3" s="4">
        <v>161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44892</v>
      </c>
      <c r="G4" s="6">
        <v>44895</v>
      </c>
      <c r="H4" s="4">
        <v>1</v>
      </c>
      <c r="I4" s="4">
        <v>3</v>
      </c>
      <c r="J4" s="4">
        <v>3</v>
      </c>
      <c r="K4" s="4" t="s">
        <v>30</v>
      </c>
      <c r="L4" s="4">
        <v>390</v>
      </c>
      <c r="M4" s="4">
        <v>390</v>
      </c>
      <c r="N4" s="4" t="s">
        <v>46</v>
      </c>
      <c r="O4" s="4" t="s">
        <v>32</v>
      </c>
      <c r="P4" s="4" t="s">
        <v>33</v>
      </c>
      <c r="Q4" s="4">
        <v>0</v>
      </c>
      <c r="R4" s="7">
        <v>44890</v>
      </c>
      <c r="S4" s="6">
        <v>44898</v>
      </c>
      <c r="T4" s="4" t="s">
        <v>34</v>
      </c>
      <c r="U4" s="4">
        <v>390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44891</v>
      </c>
      <c r="G5" s="6">
        <v>44895</v>
      </c>
      <c r="H5" s="4">
        <v>1</v>
      </c>
      <c r="I5" s="4">
        <v>4</v>
      </c>
      <c r="J5" s="4">
        <v>4</v>
      </c>
      <c r="K5" s="4" t="s">
        <v>30</v>
      </c>
      <c r="L5" s="4">
        <v>72</v>
      </c>
      <c r="M5" s="4">
        <v>72</v>
      </c>
      <c r="N5" s="4" t="s">
        <v>52</v>
      </c>
      <c r="O5" s="4" t="s">
        <v>32</v>
      </c>
      <c r="P5" s="4" t="s">
        <v>33</v>
      </c>
      <c r="Q5" s="4">
        <v>0</v>
      </c>
      <c r="R5" s="7">
        <v>44890</v>
      </c>
      <c r="S5" s="6">
        <v>44898</v>
      </c>
      <c r="T5" s="4" t="s">
        <v>34</v>
      </c>
      <c r="U5" s="4">
        <v>72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44</v>
      </c>
      <c r="E6" s="4" t="s">
        <v>56</v>
      </c>
      <c r="F6" s="6">
        <v>44893</v>
      </c>
      <c r="G6" s="6">
        <v>44895</v>
      </c>
      <c r="H6" s="4">
        <v>1</v>
      </c>
      <c r="I6" s="4">
        <v>2</v>
      </c>
      <c r="J6" s="4">
        <v>2</v>
      </c>
      <c r="K6" s="4" t="s">
        <v>30</v>
      </c>
      <c r="L6" s="4">
        <v>272</v>
      </c>
      <c r="M6" s="4">
        <v>272</v>
      </c>
      <c r="N6" s="4" t="s">
        <v>57</v>
      </c>
      <c r="O6" s="4" t="s">
        <v>32</v>
      </c>
      <c r="P6" s="4" t="s">
        <v>33</v>
      </c>
      <c r="Q6" s="4">
        <v>0</v>
      </c>
      <c r="R6" s="7">
        <v>44892</v>
      </c>
      <c r="S6" s="6">
        <v>44898</v>
      </c>
      <c r="T6" s="4" t="s">
        <v>34</v>
      </c>
      <c r="U6" s="4">
        <v>272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44893</v>
      </c>
      <c r="G7" s="6">
        <v>44896</v>
      </c>
      <c r="H7" s="4">
        <v>1</v>
      </c>
      <c r="I7" s="4">
        <v>3</v>
      </c>
      <c r="J7" s="4">
        <v>3</v>
      </c>
      <c r="K7" s="4" t="s">
        <v>30</v>
      </c>
      <c r="L7" s="4">
        <v>276</v>
      </c>
      <c r="M7" s="4">
        <v>276</v>
      </c>
      <c r="N7" s="4" t="s">
        <v>63</v>
      </c>
      <c r="O7" s="4" t="s">
        <v>64</v>
      </c>
      <c r="P7" s="4" t="s">
        <v>33</v>
      </c>
      <c r="Q7" s="4">
        <v>0</v>
      </c>
      <c r="R7" s="7">
        <v>44884</v>
      </c>
      <c r="S7" s="6">
        <v>44899</v>
      </c>
      <c r="T7" s="4" t="s">
        <v>34</v>
      </c>
      <c r="U7" s="4">
        <v>276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44</v>
      </c>
      <c r="E8" s="4" t="s">
        <v>68</v>
      </c>
      <c r="F8" s="6">
        <v>44892</v>
      </c>
      <c r="G8" s="6">
        <v>44896</v>
      </c>
      <c r="H8" s="4">
        <v>1</v>
      </c>
      <c r="I8" s="4">
        <v>4</v>
      </c>
      <c r="J8" s="4">
        <v>4</v>
      </c>
      <c r="K8" s="4" t="s">
        <v>30</v>
      </c>
      <c r="L8" s="4">
        <v>496</v>
      </c>
      <c r="M8" s="4">
        <v>496</v>
      </c>
      <c r="N8" s="4" t="s">
        <v>69</v>
      </c>
      <c r="O8" s="4" t="s">
        <v>64</v>
      </c>
      <c r="P8" s="4" t="s">
        <v>33</v>
      </c>
      <c r="Q8" s="4">
        <v>0</v>
      </c>
      <c r="R8" s="7">
        <v>44890</v>
      </c>
      <c r="S8" s="6">
        <v>44899</v>
      </c>
      <c r="T8" s="4" t="s">
        <v>34</v>
      </c>
      <c r="U8" s="4">
        <v>496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67</v>
      </c>
      <c r="B9" s="4" t="s">
        <v>26</v>
      </c>
      <c r="C9" s="4" t="s">
        <v>72</v>
      </c>
      <c r="D9" s="4" t="s">
        <v>44</v>
      </c>
      <c r="E9" s="4" t="s">
        <v>68</v>
      </c>
      <c r="F9" s="6">
        <v>44892</v>
      </c>
      <c r="G9" s="6">
        <v>44896</v>
      </c>
      <c r="H9" s="4">
        <v>1</v>
      </c>
      <c r="I9" s="4">
        <v>4</v>
      </c>
      <c r="J9" s="4">
        <v>4</v>
      </c>
      <c r="K9" s="4" t="s">
        <v>30</v>
      </c>
      <c r="L9" s="4">
        <v>-496</v>
      </c>
      <c r="M9" s="4">
        <v>-496</v>
      </c>
      <c r="N9" s="4" t="s">
        <v>69</v>
      </c>
      <c r="O9" s="4" t="s">
        <v>64</v>
      </c>
      <c r="P9" s="4" t="s">
        <v>33</v>
      </c>
      <c r="Q9" s="4">
        <v>0</v>
      </c>
      <c r="R9" s="7">
        <v>44890</v>
      </c>
      <c r="S9" s="6">
        <v>44899</v>
      </c>
      <c r="T9" s="4" t="s">
        <v>34</v>
      </c>
      <c r="U9" s="4">
        <v>-496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44893</v>
      </c>
      <c r="G10" s="6">
        <v>44896</v>
      </c>
      <c r="H10" s="4">
        <v>1</v>
      </c>
      <c r="I10" s="4">
        <v>3</v>
      </c>
      <c r="J10" s="4">
        <v>3</v>
      </c>
      <c r="K10" s="4" t="s">
        <v>30</v>
      </c>
      <c r="L10" s="4">
        <v>144</v>
      </c>
      <c r="M10" s="4">
        <v>144</v>
      </c>
      <c r="N10" s="4" t="s">
        <v>76</v>
      </c>
      <c r="O10" s="4" t="s">
        <v>64</v>
      </c>
      <c r="P10" s="4" t="s">
        <v>33</v>
      </c>
      <c r="Q10" s="4">
        <v>0</v>
      </c>
      <c r="R10" s="7">
        <v>44891</v>
      </c>
      <c r="S10" s="6">
        <v>44899</v>
      </c>
      <c r="T10" s="4" t="s">
        <v>34</v>
      </c>
      <c r="U10" s="4">
        <v>144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44</v>
      </c>
      <c r="E11" s="4" t="s">
        <v>56</v>
      </c>
      <c r="F11" s="6">
        <v>44894</v>
      </c>
      <c r="G11" s="6">
        <v>44896</v>
      </c>
      <c r="H11" s="4">
        <v>1</v>
      </c>
      <c r="I11" s="4">
        <v>2</v>
      </c>
      <c r="J11" s="4">
        <v>2</v>
      </c>
      <c r="K11" s="4" t="s">
        <v>30</v>
      </c>
      <c r="L11" s="4">
        <v>272</v>
      </c>
      <c r="M11" s="4">
        <v>272</v>
      </c>
      <c r="N11" s="4" t="s">
        <v>80</v>
      </c>
      <c r="O11" s="4" t="s">
        <v>64</v>
      </c>
      <c r="P11" s="4" t="s">
        <v>33</v>
      </c>
      <c r="Q11" s="4">
        <v>0</v>
      </c>
      <c r="R11" s="7">
        <v>44892</v>
      </c>
      <c r="S11" s="6">
        <v>44899</v>
      </c>
      <c r="T11" s="4" t="s">
        <v>34</v>
      </c>
      <c r="U11" s="4">
        <v>272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44</v>
      </c>
      <c r="E12" s="4" t="s">
        <v>56</v>
      </c>
      <c r="F12" s="6">
        <v>44893</v>
      </c>
      <c r="G12" s="6">
        <v>44896</v>
      </c>
      <c r="H12" s="4">
        <v>1</v>
      </c>
      <c r="I12" s="4">
        <v>3</v>
      </c>
      <c r="J12" s="4">
        <v>3</v>
      </c>
      <c r="K12" s="4" t="s">
        <v>30</v>
      </c>
      <c r="L12" s="4">
        <v>405</v>
      </c>
      <c r="M12" s="4">
        <v>405</v>
      </c>
      <c r="N12" s="4" t="s">
        <v>84</v>
      </c>
      <c r="O12" s="4" t="s">
        <v>64</v>
      </c>
      <c r="P12" s="4" t="s">
        <v>33</v>
      </c>
      <c r="Q12" s="4">
        <v>0</v>
      </c>
      <c r="R12" s="7">
        <v>44893</v>
      </c>
      <c r="S12" s="6">
        <v>44899</v>
      </c>
      <c r="T12" s="4" t="s">
        <v>34</v>
      </c>
      <c r="U12" s="4">
        <v>405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44895</v>
      </c>
      <c r="G13" s="6">
        <v>44896</v>
      </c>
      <c r="H13" s="4">
        <v>1</v>
      </c>
      <c r="I13" s="4">
        <v>1</v>
      </c>
      <c r="J13" s="4">
        <v>1</v>
      </c>
      <c r="K13" s="4" t="s">
        <v>30</v>
      </c>
      <c r="L13" s="4">
        <v>48</v>
      </c>
      <c r="M13" s="4">
        <v>48</v>
      </c>
      <c r="N13" s="4" t="s">
        <v>88</v>
      </c>
      <c r="O13" s="4" t="s">
        <v>64</v>
      </c>
      <c r="P13" s="4" t="s">
        <v>33</v>
      </c>
      <c r="Q13" s="4">
        <v>0</v>
      </c>
      <c r="R13" s="7">
        <v>44893</v>
      </c>
      <c r="S13" s="6">
        <v>44899</v>
      </c>
      <c r="T13" s="4" t="s">
        <v>34</v>
      </c>
      <c r="U13" s="4">
        <v>48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44894</v>
      </c>
      <c r="G14" s="6">
        <v>44896</v>
      </c>
      <c r="H14" s="4">
        <v>1</v>
      </c>
      <c r="I14" s="4">
        <v>2</v>
      </c>
      <c r="J14" s="4">
        <v>2</v>
      </c>
      <c r="K14" s="4" t="s">
        <v>30</v>
      </c>
      <c r="L14" s="4">
        <v>80</v>
      </c>
      <c r="M14" s="4">
        <v>80</v>
      </c>
      <c r="N14" s="4" t="s">
        <v>94</v>
      </c>
      <c r="O14" s="4" t="s">
        <v>64</v>
      </c>
      <c r="P14" s="4" t="s">
        <v>33</v>
      </c>
      <c r="Q14" s="4">
        <v>0</v>
      </c>
      <c r="R14" s="7">
        <v>44894</v>
      </c>
      <c r="S14" s="6">
        <v>44899</v>
      </c>
      <c r="T14" s="4" t="s">
        <v>34</v>
      </c>
      <c r="U14" s="4">
        <v>80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44895</v>
      </c>
      <c r="G15" s="6">
        <v>44896</v>
      </c>
      <c r="H15" s="4">
        <v>1</v>
      </c>
      <c r="I15" s="4">
        <v>1</v>
      </c>
      <c r="J15" s="4">
        <v>1</v>
      </c>
      <c r="K15" s="4" t="s">
        <v>30</v>
      </c>
      <c r="L15" s="4">
        <v>58</v>
      </c>
      <c r="M15" s="4">
        <v>58</v>
      </c>
      <c r="N15" s="4" t="s">
        <v>100</v>
      </c>
      <c r="O15" s="4" t="s">
        <v>64</v>
      </c>
      <c r="P15" s="4" t="s">
        <v>33</v>
      </c>
      <c r="Q15" s="4">
        <v>0</v>
      </c>
      <c r="R15" s="7">
        <v>44894</v>
      </c>
      <c r="S15" s="6">
        <v>44899</v>
      </c>
      <c r="T15" s="4" t="s">
        <v>34</v>
      </c>
      <c r="U15" s="4">
        <v>58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75</v>
      </c>
      <c r="F16" s="6">
        <v>44895</v>
      </c>
      <c r="G16" s="6">
        <v>44896</v>
      </c>
      <c r="H16" s="4">
        <v>2</v>
      </c>
      <c r="I16" s="4">
        <v>1</v>
      </c>
      <c r="J16" s="4">
        <v>2</v>
      </c>
      <c r="K16" s="4" t="s">
        <v>30</v>
      </c>
      <c r="L16" s="4">
        <v>194</v>
      </c>
      <c r="M16" s="4">
        <v>194</v>
      </c>
      <c r="N16" s="4" t="s">
        <v>105</v>
      </c>
      <c r="O16" s="4" t="s">
        <v>64</v>
      </c>
      <c r="P16" s="4" t="s">
        <v>33</v>
      </c>
      <c r="Q16" s="4">
        <v>0</v>
      </c>
      <c r="R16" s="7">
        <v>44894</v>
      </c>
      <c r="S16" s="6">
        <v>44899</v>
      </c>
      <c r="T16" s="4" t="s">
        <v>34</v>
      </c>
      <c r="U16" s="4">
        <v>194</v>
      </c>
      <c r="V16" s="4">
        <v>0</v>
      </c>
      <c r="W16" s="4">
        <v>0</v>
      </c>
      <c r="X16" s="4" t="s">
        <v>106</v>
      </c>
      <c r="Y16" s="4" t="s">
        <v>71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75</v>
      </c>
      <c r="F17" s="6">
        <v>44895</v>
      </c>
      <c r="G17" s="6">
        <v>44896</v>
      </c>
      <c r="H17" s="4">
        <v>1</v>
      </c>
      <c r="I17" s="4">
        <v>1</v>
      </c>
      <c r="J17" s="4">
        <v>1</v>
      </c>
      <c r="K17" s="4" t="s">
        <v>30</v>
      </c>
      <c r="L17" s="4">
        <v>99</v>
      </c>
      <c r="M17" s="4">
        <v>99</v>
      </c>
      <c r="N17" s="4" t="s">
        <v>109</v>
      </c>
      <c r="O17" s="4" t="s">
        <v>64</v>
      </c>
      <c r="P17" s="4" t="s">
        <v>33</v>
      </c>
      <c r="Q17" s="4">
        <v>0</v>
      </c>
      <c r="R17" s="7">
        <v>44895</v>
      </c>
      <c r="S17" s="6">
        <v>44899</v>
      </c>
      <c r="T17" s="4" t="s">
        <v>34</v>
      </c>
      <c r="U17" s="4">
        <v>99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103</v>
      </c>
      <c r="B18" s="4" t="s">
        <v>26</v>
      </c>
      <c r="C18" s="4" t="s">
        <v>72</v>
      </c>
      <c r="D18" s="4" t="s">
        <v>104</v>
      </c>
      <c r="E18" s="4" t="s">
        <v>75</v>
      </c>
      <c r="F18" s="6">
        <v>44895</v>
      </c>
      <c r="G18" s="6">
        <v>44896</v>
      </c>
      <c r="H18" s="4">
        <v>2</v>
      </c>
      <c r="I18" s="4">
        <v>1</v>
      </c>
      <c r="J18" s="4">
        <v>2</v>
      </c>
      <c r="K18" s="4" t="s">
        <v>30</v>
      </c>
      <c r="L18" s="4">
        <v>-194</v>
      </c>
      <c r="M18" s="4">
        <v>-194</v>
      </c>
      <c r="N18" s="4" t="s">
        <v>105</v>
      </c>
      <c r="O18" s="4" t="s">
        <v>64</v>
      </c>
      <c r="P18" s="4" t="s">
        <v>33</v>
      </c>
      <c r="Q18" s="4">
        <v>0</v>
      </c>
      <c r="R18" s="7">
        <v>44894</v>
      </c>
      <c r="S18" s="6">
        <v>44899</v>
      </c>
      <c r="T18" s="4" t="s">
        <v>34</v>
      </c>
      <c r="U18" s="4">
        <v>-194</v>
      </c>
      <c r="V18" s="4">
        <v>0</v>
      </c>
      <c r="W18" s="4">
        <v>0</v>
      </c>
      <c r="X18" s="4" t="s">
        <v>106</v>
      </c>
      <c r="Y18" s="4" t="s">
        <v>71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108</v>
      </c>
      <c r="E19" s="4" t="s">
        <v>75</v>
      </c>
      <c r="F19" s="6">
        <v>44895</v>
      </c>
      <c r="G19" s="6">
        <v>44896</v>
      </c>
      <c r="H19" s="4">
        <v>1</v>
      </c>
      <c r="I19" s="4">
        <v>1</v>
      </c>
      <c r="J19" s="4">
        <v>1</v>
      </c>
      <c r="K19" s="4" t="s">
        <v>30</v>
      </c>
      <c r="L19" s="4">
        <v>110</v>
      </c>
      <c r="M19" s="4">
        <v>110</v>
      </c>
      <c r="N19" s="4" t="s">
        <v>113</v>
      </c>
      <c r="O19" s="4" t="s">
        <v>64</v>
      </c>
      <c r="P19" s="4" t="s">
        <v>33</v>
      </c>
      <c r="Q19" s="4">
        <v>0</v>
      </c>
      <c r="R19" s="7">
        <v>44895</v>
      </c>
      <c r="S19" s="6">
        <v>44899</v>
      </c>
      <c r="T19" s="4" t="s">
        <v>34</v>
      </c>
      <c r="U19" s="4">
        <v>110</v>
      </c>
      <c r="V19" s="4">
        <v>0</v>
      </c>
      <c r="W19" s="4">
        <v>0</v>
      </c>
      <c r="X19" s="4" t="s">
        <v>114</v>
      </c>
      <c r="Y19" s="4" t="s">
        <v>115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44890</v>
      </c>
      <c r="G20" s="6">
        <v>44897</v>
      </c>
      <c r="H20" s="4">
        <v>1</v>
      </c>
      <c r="I20" s="4">
        <v>7</v>
      </c>
      <c r="J20" s="4">
        <v>7</v>
      </c>
      <c r="K20" s="4" t="s">
        <v>30</v>
      </c>
      <c r="L20" s="4">
        <v>560</v>
      </c>
      <c r="M20" s="4">
        <v>560</v>
      </c>
      <c r="N20" s="4" t="s">
        <v>119</v>
      </c>
      <c r="O20" s="4" t="s">
        <v>120</v>
      </c>
      <c r="P20" s="4" t="s">
        <v>33</v>
      </c>
      <c r="Q20" s="4">
        <v>0</v>
      </c>
      <c r="R20" s="7">
        <v>44772</v>
      </c>
      <c r="S20" s="6">
        <v>44900</v>
      </c>
      <c r="T20" s="4" t="s">
        <v>34</v>
      </c>
      <c r="U20" s="4">
        <v>560</v>
      </c>
      <c r="V20" s="4">
        <v>0</v>
      </c>
      <c r="W20" s="4">
        <v>0</v>
      </c>
      <c r="X20" s="4" t="s">
        <v>71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44893</v>
      </c>
      <c r="G21" s="6">
        <v>44897</v>
      </c>
      <c r="H21" s="4">
        <v>2</v>
      </c>
      <c r="I21" s="4">
        <v>4</v>
      </c>
      <c r="J21" s="4">
        <v>8</v>
      </c>
      <c r="K21" s="4" t="s">
        <v>30</v>
      </c>
      <c r="L21" s="4">
        <v>288</v>
      </c>
      <c r="M21" s="4">
        <v>288</v>
      </c>
      <c r="N21" s="4" t="s">
        <v>125</v>
      </c>
      <c r="O21" s="4" t="s">
        <v>120</v>
      </c>
      <c r="P21" s="4" t="s">
        <v>33</v>
      </c>
      <c r="Q21" s="4">
        <v>0</v>
      </c>
      <c r="R21" s="7">
        <v>44830</v>
      </c>
      <c r="S21" s="6">
        <v>44900</v>
      </c>
      <c r="T21" s="4" t="s">
        <v>34</v>
      </c>
      <c r="U21" s="4">
        <v>288</v>
      </c>
      <c r="V21" s="4">
        <v>0</v>
      </c>
      <c r="W21" s="4">
        <v>0</v>
      </c>
      <c r="X21" s="4" t="s">
        <v>126</v>
      </c>
      <c r="Y21" s="4" t="s">
        <v>71</v>
      </c>
    </row>
    <row r="22" s="4" customFormat="1" spans="1:25">
      <c r="A22" s="4" t="s">
        <v>122</v>
      </c>
      <c r="B22" s="4" t="s">
        <v>26</v>
      </c>
      <c r="C22" s="4" t="s">
        <v>72</v>
      </c>
      <c r="D22" s="4" t="s">
        <v>123</v>
      </c>
      <c r="E22" s="4" t="s">
        <v>124</v>
      </c>
      <c r="F22" s="6">
        <v>44893</v>
      </c>
      <c r="G22" s="6">
        <v>44897</v>
      </c>
      <c r="H22" s="4">
        <v>2</v>
      </c>
      <c r="I22" s="4">
        <v>4</v>
      </c>
      <c r="J22" s="4">
        <v>8</v>
      </c>
      <c r="K22" s="4" t="s">
        <v>30</v>
      </c>
      <c r="L22" s="4">
        <v>-288</v>
      </c>
      <c r="M22" s="4">
        <v>-288</v>
      </c>
      <c r="N22" s="4" t="s">
        <v>125</v>
      </c>
      <c r="O22" s="4" t="s">
        <v>120</v>
      </c>
      <c r="P22" s="4" t="s">
        <v>33</v>
      </c>
      <c r="Q22" s="4">
        <v>0</v>
      </c>
      <c r="R22" s="7">
        <v>44830</v>
      </c>
      <c r="S22" s="6">
        <v>44900</v>
      </c>
      <c r="T22" s="4" t="s">
        <v>34</v>
      </c>
      <c r="U22" s="4">
        <v>-288</v>
      </c>
      <c r="V22" s="4">
        <v>0</v>
      </c>
      <c r="W22" s="4">
        <v>0</v>
      </c>
      <c r="X22" s="4" t="s">
        <v>126</v>
      </c>
      <c r="Y22" s="4" t="s">
        <v>71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128</v>
      </c>
      <c r="E23" s="4" t="s">
        <v>129</v>
      </c>
      <c r="F23" s="6">
        <v>44894</v>
      </c>
      <c r="G23" s="6">
        <v>44897</v>
      </c>
      <c r="H23" s="4">
        <v>1</v>
      </c>
      <c r="I23" s="4">
        <v>3</v>
      </c>
      <c r="J23" s="4">
        <v>3</v>
      </c>
      <c r="K23" s="4" t="s">
        <v>30</v>
      </c>
      <c r="L23" s="4">
        <v>302</v>
      </c>
      <c r="M23" s="4">
        <v>302</v>
      </c>
      <c r="N23" s="4" t="s">
        <v>130</v>
      </c>
      <c r="O23" s="4" t="s">
        <v>120</v>
      </c>
      <c r="P23" s="4" t="s">
        <v>33</v>
      </c>
      <c r="Q23" s="4">
        <v>0</v>
      </c>
      <c r="R23" s="7">
        <v>44866</v>
      </c>
      <c r="S23" s="6">
        <v>44900</v>
      </c>
      <c r="T23" s="4" t="s">
        <v>34</v>
      </c>
      <c r="U23" s="4">
        <v>302</v>
      </c>
      <c r="V23" s="4">
        <v>0</v>
      </c>
      <c r="W23" s="4">
        <v>0</v>
      </c>
      <c r="X23" s="4" t="s">
        <v>131</v>
      </c>
      <c r="Y23" s="4" t="s">
        <v>132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134</v>
      </c>
      <c r="E24" s="4" t="s">
        <v>135</v>
      </c>
      <c r="F24" s="6">
        <v>44892</v>
      </c>
      <c r="G24" s="6">
        <v>44897</v>
      </c>
      <c r="H24" s="4">
        <v>1</v>
      </c>
      <c r="I24" s="4">
        <v>5</v>
      </c>
      <c r="J24" s="4">
        <v>5</v>
      </c>
      <c r="K24" s="4" t="s">
        <v>30</v>
      </c>
      <c r="L24" s="4">
        <v>515</v>
      </c>
      <c r="M24" s="4">
        <v>515</v>
      </c>
      <c r="N24" s="4" t="s">
        <v>136</v>
      </c>
      <c r="O24" s="4" t="s">
        <v>120</v>
      </c>
      <c r="P24" s="4" t="s">
        <v>33</v>
      </c>
      <c r="Q24" s="4">
        <v>0</v>
      </c>
      <c r="R24" s="7">
        <v>44874</v>
      </c>
      <c r="S24" s="6">
        <v>44900</v>
      </c>
      <c r="T24" s="4" t="s">
        <v>34</v>
      </c>
      <c r="U24" s="4">
        <v>515</v>
      </c>
      <c r="V24" s="4">
        <v>0</v>
      </c>
      <c r="W24" s="4">
        <v>0</v>
      </c>
      <c r="X24" s="4" t="s">
        <v>137</v>
      </c>
      <c r="Y24" s="4" t="s">
        <v>71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44</v>
      </c>
      <c r="E25" s="4" t="s">
        <v>45</v>
      </c>
      <c r="F25" s="6">
        <v>44894</v>
      </c>
      <c r="G25" s="6">
        <v>44897</v>
      </c>
      <c r="H25" s="4">
        <v>1</v>
      </c>
      <c r="I25" s="4">
        <v>3</v>
      </c>
      <c r="J25" s="4">
        <v>3</v>
      </c>
      <c r="K25" s="4" t="s">
        <v>30</v>
      </c>
      <c r="L25" s="4">
        <v>390</v>
      </c>
      <c r="M25" s="4">
        <v>390</v>
      </c>
      <c r="N25" s="4" t="s">
        <v>139</v>
      </c>
      <c r="O25" s="4" t="s">
        <v>120</v>
      </c>
      <c r="P25" s="4" t="s">
        <v>33</v>
      </c>
      <c r="Q25" s="4">
        <v>0</v>
      </c>
      <c r="R25" s="7">
        <v>44889</v>
      </c>
      <c r="S25" s="6">
        <v>44900</v>
      </c>
      <c r="T25" s="4" t="s">
        <v>34</v>
      </c>
      <c r="U25" s="4">
        <v>390</v>
      </c>
      <c r="V25" s="4">
        <v>0</v>
      </c>
      <c r="W25" s="4">
        <v>0</v>
      </c>
      <c r="X25" s="4" t="s">
        <v>140</v>
      </c>
      <c r="Y25" s="4" t="s">
        <v>141</v>
      </c>
    </row>
    <row r="26" s="4" customFormat="1" spans="1:25">
      <c r="A26" s="4" t="s">
        <v>142</v>
      </c>
      <c r="B26" s="4" t="s">
        <v>26</v>
      </c>
      <c r="C26" s="4" t="s">
        <v>27</v>
      </c>
      <c r="D26" s="4" t="s">
        <v>50</v>
      </c>
      <c r="E26" s="4" t="s">
        <v>51</v>
      </c>
      <c r="F26" s="6">
        <v>44893</v>
      </c>
      <c r="G26" s="6">
        <v>44897</v>
      </c>
      <c r="H26" s="4">
        <v>1</v>
      </c>
      <c r="I26" s="4">
        <v>4</v>
      </c>
      <c r="J26" s="4">
        <v>4</v>
      </c>
      <c r="K26" s="4" t="s">
        <v>30</v>
      </c>
      <c r="L26" s="4">
        <v>72</v>
      </c>
      <c r="M26" s="4">
        <v>72</v>
      </c>
      <c r="N26" s="4" t="s">
        <v>143</v>
      </c>
      <c r="O26" s="4" t="s">
        <v>120</v>
      </c>
      <c r="P26" s="4" t="s">
        <v>33</v>
      </c>
      <c r="Q26" s="4">
        <v>0</v>
      </c>
      <c r="R26" s="7">
        <v>44891</v>
      </c>
      <c r="S26" s="6">
        <v>44900</v>
      </c>
      <c r="T26" s="4" t="s">
        <v>34</v>
      </c>
      <c r="U26" s="4">
        <v>72</v>
      </c>
      <c r="V26" s="4">
        <v>0</v>
      </c>
      <c r="W26" s="4">
        <v>0</v>
      </c>
      <c r="X26" s="4" t="s">
        <v>144</v>
      </c>
      <c r="Y26" s="4" t="s">
        <v>145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38</v>
      </c>
      <c r="E27" s="4" t="s">
        <v>147</v>
      </c>
      <c r="F27" s="6">
        <v>44896</v>
      </c>
      <c r="G27" s="6">
        <v>44897</v>
      </c>
      <c r="H27" s="4">
        <v>1</v>
      </c>
      <c r="I27" s="4">
        <v>1</v>
      </c>
      <c r="J27" s="4">
        <v>1</v>
      </c>
      <c r="K27" s="4" t="s">
        <v>30</v>
      </c>
      <c r="L27" s="4">
        <v>87</v>
      </c>
      <c r="M27" s="4">
        <v>87</v>
      </c>
      <c r="N27" s="4" t="s">
        <v>148</v>
      </c>
      <c r="O27" s="4" t="s">
        <v>120</v>
      </c>
      <c r="P27" s="4" t="s">
        <v>33</v>
      </c>
      <c r="Q27" s="4">
        <v>0</v>
      </c>
      <c r="R27" s="7">
        <v>44891</v>
      </c>
      <c r="S27" s="6">
        <v>44900</v>
      </c>
      <c r="T27" s="4" t="s">
        <v>34</v>
      </c>
      <c r="U27" s="4">
        <v>87</v>
      </c>
      <c r="V27" s="4">
        <v>0</v>
      </c>
      <c r="W27" s="4">
        <v>0</v>
      </c>
      <c r="X27" s="4" t="s">
        <v>149</v>
      </c>
      <c r="Y27" s="4" t="s">
        <v>150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108</v>
      </c>
      <c r="E28" s="4" t="s">
        <v>75</v>
      </c>
      <c r="F28" s="6">
        <v>44896</v>
      </c>
      <c r="G28" s="6">
        <v>44897</v>
      </c>
      <c r="H28" s="4">
        <v>1</v>
      </c>
      <c r="I28" s="4">
        <v>1</v>
      </c>
      <c r="J28" s="4">
        <v>1</v>
      </c>
      <c r="K28" s="4" t="s">
        <v>30</v>
      </c>
      <c r="L28" s="4">
        <v>91</v>
      </c>
      <c r="M28" s="4">
        <v>91</v>
      </c>
      <c r="N28" s="4" t="s">
        <v>152</v>
      </c>
      <c r="O28" s="4" t="s">
        <v>120</v>
      </c>
      <c r="P28" s="4" t="s">
        <v>33</v>
      </c>
      <c r="Q28" s="4">
        <v>0</v>
      </c>
      <c r="R28" s="7">
        <v>44894</v>
      </c>
      <c r="S28" s="6">
        <v>44900</v>
      </c>
      <c r="T28" s="4" t="s">
        <v>34</v>
      </c>
      <c r="U28" s="4">
        <v>91</v>
      </c>
      <c r="V28" s="4">
        <v>0</v>
      </c>
      <c r="W28" s="4">
        <v>0</v>
      </c>
      <c r="X28" s="4" t="s">
        <v>153</v>
      </c>
      <c r="Y28" s="4" t="s">
        <v>154</v>
      </c>
    </row>
    <row r="29" s="4" customFormat="1" spans="1:25">
      <c r="A29" s="4" t="s">
        <v>155</v>
      </c>
      <c r="B29" s="4" t="s">
        <v>26</v>
      </c>
      <c r="C29" s="4" t="s">
        <v>27</v>
      </c>
      <c r="D29" s="4" t="s">
        <v>92</v>
      </c>
      <c r="E29" s="4" t="s">
        <v>156</v>
      </c>
      <c r="F29" s="6">
        <v>44894</v>
      </c>
      <c r="G29" s="6">
        <v>44897</v>
      </c>
      <c r="H29" s="4">
        <v>1</v>
      </c>
      <c r="I29" s="4">
        <v>3</v>
      </c>
      <c r="J29" s="4">
        <v>3</v>
      </c>
      <c r="K29" s="4" t="s">
        <v>30</v>
      </c>
      <c r="L29" s="4">
        <v>141</v>
      </c>
      <c r="M29" s="4">
        <v>141</v>
      </c>
      <c r="N29" s="4" t="s">
        <v>157</v>
      </c>
      <c r="O29" s="4" t="s">
        <v>120</v>
      </c>
      <c r="P29" s="4" t="s">
        <v>33</v>
      </c>
      <c r="Q29" s="4">
        <v>0</v>
      </c>
      <c r="R29" s="7">
        <v>44894</v>
      </c>
      <c r="S29" s="6">
        <v>44900</v>
      </c>
      <c r="T29" s="4" t="s">
        <v>34</v>
      </c>
      <c r="U29" s="4">
        <v>141</v>
      </c>
      <c r="V29" s="4">
        <v>0</v>
      </c>
      <c r="W29" s="4">
        <v>0</v>
      </c>
      <c r="X29" s="4" t="s">
        <v>158</v>
      </c>
      <c r="Y29" s="4" t="s">
        <v>159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162</v>
      </c>
      <c r="F30" s="6">
        <v>44896</v>
      </c>
      <c r="G30" s="6">
        <v>44897</v>
      </c>
      <c r="H30" s="4">
        <v>1</v>
      </c>
      <c r="I30" s="4">
        <v>1</v>
      </c>
      <c r="J30" s="4">
        <v>1</v>
      </c>
      <c r="K30" s="4" t="s">
        <v>30</v>
      </c>
      <c r="L30" s="4">
        <v>181</v>
      </c>
      <c r="M30" s="4">
        <v>181</v>
      </c>
      <c r="N30" s="4" t="s">
        <v>163</v>
      </c>
      <c r="O30" s="4" t="s">
        <v>120</v>
      </c>
      <c r="P30" s="4" t="s">
        <v>33</v>
      </c>
      <c r="Q30" s="4">
        <v>0</v>
      </c>
      <c r="R30" s="7">
        <v>44895</v>
      </c>
      <c r="S30" s="6">
        <v>44900</v>
      </c>
      <c r="T30" s="4" t="s">
        <v>34</v>
      </c>
      <c r="U30" s="4">
        <v>181</v>
      </c>
      <c r="V30" s="4">
        <v>0</v>
      </c>
      <c r="W30" s="4">
        <v>0</v>
      </c>
      <c r="X30" s="4" t="s">
        <v>164</v>
      </c>
      <c r="Y30" s="4" t="s">
        <v>165</v>
      </c>
    </row>
    <row r="31" s="4" customFormat="1" spans="1:25">
      <c r="A31" s="4" t="s">
        <v>166</v>
      </c>
      <c r="B31" s="4" t="s">
        <v>26</v>
      </c>
      <c r="C31" s="4" t="s">
        <v>27</v>
      </c>
      <c r="D31" s="4" t="s">
        <v>44</v>
      </c>
      <c r="E31" s="4" t="s">
        <v>68</v>
      </c>
      <c r="F31" s="6">
        <v>44896</v>
      </c>
      <c r="G31" s="6">
        <v>44897</v>
      </c>
      <c r="H31" s="4">
        <v>1</v>
      </c>
      <c r="I31" s="4">
        <v>1</v>
      </c>
      <c r="J31" s="4">
        <v>1</v>
      </c>
      <c r="K31" s="4" t="s">
        <v>30</v>
      </c>
      <c r="L31" s="4">
        <v>142</v>
      </c>
      <c r="M31" s="4">
        <v>142</v>
      </c>
      <c r="N31" s="4" t="s">
        <v>167</v>
      </c>
      <c r="O31" s="4" t="s">
        <v>120</v>
      </c>
      <c r="P31" s="4" t="s">
        <v>33</v>
      </c>
      <c r="Q31" s="4">
        <v>0</v>
      </c>
      <c r="R31" s="7">
        <v>44896</v>
      </c>
      <c r="S31" s="6">
        <v>44900</v>
      </c>
      <c r="T31" s="4" t="s">
        <v>34</v>
      </c>
      <c r="U31" s="4">
        <v>142</v>
      </c>
      <c r="V31" s="4">
        <v>0</v>
      </c>
      <c r="W31" s="4">
        <v>0</v>
      </c>
      <c r="X31" s="4" t="s">
        <v>168</v>
      </c>
      <c r="Y31" s="4" t="s">
        <v>71</v>
      </c>
    </row>
    <row r="32" s="4" customFormat="1" spans="1:25">
      <c r="A32" s="4" t="s">
        <v>166</v>
      </c>
      <c r="B32" s="4" t="s">
        <v>26</v>
      </c>
      <c r="C32" s="4" t="s">
        <v>72</v>
      </c>
      <c r="D32" s="4" t="s">
        <v>44</v>
      </c>
      <c r="E32" s="4" t="s">
        <v>68</v>
      </c>
      <c r="F32" s="6">
        <v>44896</v>
      </c>
      <c r="G32" s="6">
        <v>44897</v>
      </c>
      <c r="H32" s="4">
        <v>1</v>
      </c>
      <c r="I32" s="4">
        <v>1</v>
      </c>
      <c r="J32" s="4">
        <v>1</v>
      </c>
      <c r="K32" s="4" t="s">
        <v>30</v>
      </c>
      <c r="L32" s="4">
        <v>-142</v>
      </c>
      <c r="M32" s="4">
        <v>-142</v>
      </c>
      <c r="N32" s="4" t="s">
        <v>167</v>
      </c>
      <c r="O32" s="4" t="s">
        <v>120</v>
      </c>
      <c r="P32" s="4" t="s">
        <v>33</v>
      </c>
      <c r="Q32" s="4">
        <v>0</v>
      </c>
      <c r="R32" s="7">
        <v>44896</v>
      </c>
      <c r="S32" s="6">
        <v>44900</v>
      </c>
      <c r="T32" s="4" t="s">
        <v>34</v>
      </c>
      <c r="U32" s="4">
        <v>-142</v>
      </c>
      <c r="V32" s="4">
        <v>0</v>
      </c>
      <c r="W32" s="4">
        <v>0</v>
      </c>
      <c r="X32" s="4" t="s">
        <v>168</v>
      </c>
      <c r="Y32" s="4" t="s">
        <v>71</v>
      </c>
    </row>
    <row r="33" s="4" customFormat="1" spans="1:25">
      <c r="A33" s="4" t="s">
        <v>169</v>
      </c>
      <c r="B33" s="4" t="s">
        <v>26</v>
      </c>
      <c r="C33" s="4" t="s">
        <v>27</v>
      </c>
      <c r="D33" s="4" t="s">
        <v>170</v>
      </c>
      <c r="E33" s="4" t="s">
        <v>171</v>
      </c>
      <c r="F33" s="6">
        <v>44896</v>
      </c>
      <c r="G33" s="6">
        <v>44897</v>
      </c>
      <c r="H33" s="4">
        <v>1</v>
      </c>
      <c r="I33" s="4">
        <v>1</v>
      </c>
      <c r="J33" s="4">
        <v>1</v>
      </c>
      <c r="K33" s="4" t="s">
        <v>30</v>
      </c>
      <c r="L33" s="4">
        <v>18</v>
      </c>
      <c r="M33" s="4">
        <v>18</v>
      </c>
      <c r="N33" s="4" t="s">
        <v>172</v>
      </c>
      <c r="O33" s="4" t="s">
        <v>120</v>
      </c>
      <c r="P33" s="4" t="s">
        <v>33</v>
      </c>
      <c r="Q33" s="4">
        <v>0</v>
      </c>
      <c r="R33" s="7">
        <v>44896</v>
      </c>
      <c r="S33" s="6">
        <v>44900</v>
      </c>
      <c r="T33" s="4" t="s">
        <v>34</v>
      </c>
      <c r="U33" s="4">
        <v>18</v>
      </c>
      <c r="V33" s="4">
        <v>0</v>
      </c>
      <c r="W33" s="4">
        <v>0</v>
      </c>
      <c r="X33" s="4" t="s">
        <v>173</v>
      </c>
      <c r="Y33" s="4" t="s">
        <v>71</v>
      </c>
    </row>
    <row r="34" s="4" customFormat="1" spans="1:25">
      <c r="A34" s="4" t="s">
        <v>174</v>
      </c>
      <c r="B34" s="4" t="s">
        <v>26</v>
      </c>
      <c r="C34" s="4" t="s">
        <v>27</v>
      </c>
      <c r="D34" s="4" t="s">
        <v>175</v>
      </c>
      <c r="E34" s="4" t="s">
        <v>176</v>
      </c>
      <c r="F34" s="6">
        <v>44896</v>
      </c>
      <c r="G34" s="6">
        <v>44897</v>
      </c>
      <c r="H34" s="4">
        <v>1</v>
      </c>
      <c r="I34" s="4">
        <v>1</v>
      </c>
      <c r="J34" s="4">
        <v>1</v>
      </c>
      <c r="K34" s="4" t="s">
        <v>30</v>
      </c>
      <c r="L34" s="4">
        <v>29</v>
      </c>
      <c r="M34" s="4">
        <v>29</v>
      </c>
      <c r="N34" s="4" t="s">
        <v>177</v>
      </c>
      <c r="O34" s="4" t="s">
        <v>120</v>
      </c>
      <c r="P34" s="4" t="s">
        <v>33</v>
      </c>
      <c r="Q34" s="4">
        <v>0</v>
      </c>
      <c r="R34" s="7">
        <v>44896</v>
      </c>
      <c r="S34" s="6">
        <v>44900</v>
      </c>
      <c r="T34" s="4" t="s">
        <v>34</v>
      </c>
      <c r="U34" s="4">
        <v>29</v>
      </c>
      <c r="V34" s="4">
        <v>0</v>
      </c>
      <c r="W34" s="4">
        <v>0</v>
      </c>
      <c r="X34" s="4" t="s">
        <v>178</v>
      </c>
      <c r="Y34" s="4" t="s">
        <v>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0"/>
  <sheetViews>
    <sheetView tabSelected="1" workbookViewId="0">
      <selection activeCell="A37" sqref="A37:E41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179</v>
      </c>
    </row>
    <row r="2" s="4" customFormat="1" spans="1:9">
      <c r="A2" s="5">
        <v>21828300217</v>
      </c>
      <c r="B2" s="6">
        <v>44892</v>
      </c>
      <c r="C2" s="6">
        <v>44895</v>
      </c>
      <c r="D2" s="4">
        <v>225</v>
      </c>
      <c r="E2" s="4" t="str">
        <f>VLOOKUP(A2,HOP!A:L,12,0)</f>
        <v>225.00</v>
      </c>
      <c r="F2" s="4" t="str">
        <f>VLOOKUP(A2,HOP!A:C,3,0)</f>
        <v>2813721</v>
      </c>
      <c r="G2" s="4">
        <f>D2-E2</f>
        <v>0</v>
      </c>
      <c r="H2" s="4" t="str">
        <f>$H$1&amp;F2</f>
        <v>，2813721</v>
      </c>
      <c r="I2" s="4" t="str">
        <f>VLOOKUP(A2,HOP!A:U,21,0)</f>
        <v>直采</v>
      </c>
    </row>
    <row r="3" s="4" customFormat="1" spans="1:9">
      <c r="A3" s="5">
        <v>21838918430</v>
      </c>
      <c r="B3" s="6">
        <v>44893</v>
      </c>
      <c r="C3" s="6">
        <v>44895</v>
      </c>
      <c r="D3" s="4">
        <v>161</v>
      </c>
      <c r="E3" s="4" t="str">
        <f>VLOOKUP(A3,HOP!A:L,12,0)</f>
        <v>161.00</v>
      </c>
      <c r="F3" s="4" t="str">
        <f>VLOOKUP(A3,HOP!A:C,3,0)</f>
        <v>2822150</v>
      </c>
      <c r="G3" s="4">
        <f t="shared" ref="G3:G30" si="0">D3-E3</f>
        <v>0</v>
      </c>
      <c r="H3" s="4" t="str">
        <f t="shared" ref="H3:H30" si="1">$H$1&amp;F3</f>
        <v>，2822150</v>
      </c>
      <c r="I3" s="4" t="str">
        <f>VLOOKUP(A3,HOP!A:U,21,0)</f>
        <v>直采</v>
      </c>
    </row>
    <row r="4" s="4" customFormat="1" spans="1:9">
      <c r="A4" s="5">
        <v>21840513591</v>
      </c>
      <c r="B4" s="6">
        <v>44892</v>
      </c>
      <c r="C4" s="6">
        <v>44895</v>
      </c>
      <c r="D4" s="4">
        <v>390</v>
      </c>
      <c r="E4" s="4" t="str">
        <f>VLOOKUP(A4,HOP!A:L,12,0)</f>
        <v>390.00</v>
      </c>
      <c r="F4" s="4" t="str">
        <f>VLOOKUP(A4,HOP!A:C,3,0)</f>
        <v>2823534</v>
      </c>
      <c r="G4" s="4">
        <f t="shared" si="0"/>
        <v>0</v>
      </c>
      <c r="H4" s="4" t="str">
        <f t="shared" si="1"/>
        <v>，2823534</v>
      </c>
      <c r="I4" s="4" t="str">
        <f>VLOOKUP(A4,HOP!A:U,21,0)</f>
        <v>直采</v>
      </c>
    </row>
    <row r="5" s="4" customFormat="1" spans="1:9">
      <c r="A5" s="5">
        <v>21840873851</v>
      </c>
      <c r="B5" s="6">
        <v>44891</v>
      </c>
      <c r="C5" s="6">
        <v>44895</v>
      </c>
      <c r="D5" s="4">
        <v>72</v>
      </c>
      <c r="E5" s="4" t="str">
        <f>VLOOKUP(A5,HOP!A:L,12,0)</f>
        <v>72.00</v>
      </c>
      <c r="F5" s="4" t="str">
        <f>VLOOKUP(A5,HOP!A:C,3,0)</f>
        <v>2823938</v>
      </c>
      <c r="G5" s="4">
        <f t="shared" si="0"/>
        <v>0</v>
      </c>
      <c r="H5" s="4" t="str">
        <f t="shared" si="1"/>
        <v>，2823938</v>
      </c>
      <c r="I5" s="4" t="str">
        <f>VLOOKUP(A5,HOP!A:U,21,0)</f>
        <v>直采</v>
      </c>
    </row>
    <row r="6" s="4" customFormat="1" spans="1:9">
      <c r="A6" s="5">
        <v>21843652316</v>
      </c>
      <c r="B6" s="6">
        <v>44893</v>
      </c>
      <c r="C6" s="6">
        <v>44895</v>
      </c>
      <c r="D6" s="4">
        <v>272</v>
      </c>
      <c r="E6" s="4" t="str">
        <f>VLOOKUP(A6,HOP!A:L,12,0)</f>
        <v>272.00</v>
      </c>
      <c r="F6" s="4" t="str">
        <f>VLOOKUP(A6,HOP!A:C,3,0)</f>
        <v>2828131</v>
      </c>
      <c r="G6" s="4">
        <f t="shared" si="0"/>
        <v>0</v>
      </c>
      <c r="H6" s="4" t="str">
        <f t="shared" si="1"/>
        <v>，2828131</v>
      </c>
      <c r="I6" s="4" t="str">
        <f>VLOOKUP(A6,HOP!A:U,21,0)</f>
        <v>直采</v>
      </c>
    </row>
    <row r="7" s="4" customFormat="1" spans="1:9">
      <c r="A7" s="5">
        <v>21825522879</v>
      </c>
      <c r="B7" s="6">
        <v>44893</v>
      </c>
      <c r="C7" s="6">
        <v>44896</v>
      </c>
      <c r="D7" s="4">
        <v>276</v>
      </c>
      <c r="E7" s="4" t="str">
        <f>VLOOKUP(A7,HOP!A:L,12,0)</f>
        <v>276.00</v>
      </c>
      <c r="F7" s="4" t="str">
        <f>VLOOKUP(A7,HOP!A:C,3,0)</f>
        <v>2809734</v>
      </c>
      <c r="G7" s="4">
        <f t="shared" si="0"/>
        <v>0</v>
      </c>
      <c r="H7" s="4" t="str">
        <f t="shared" si="1"/>
        <v>，2809734</v>
      </c>
      <c r="I7" s="4" t="str">
        <f>VLOOKUP(A7,HOP!A:U,21,0)</f>
        <v>直连</v>
      </c>
    </row>
    <row r="8" s="4" customFormat="1" hidden="1" spans="1:9">
      <c r="A8" s="5">
        <v>21838868277</v>
      </c>
      <c r="B8" s="6">
        <v>44892</v>
      </c>
      <c r="C8" s="6">
        <v>44896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21842225122</v>
      </c>
      <c r="B9" s="6">
        <v>44893</v>
      </c>
      <c r="C9" s="6">
        <v>44896</v>
      </c>
      <c r="D9" s="4">
        <v>144</v>
      </c>
      <c r="E9" s="4" t="str">
        <f>VLOOKUP(A9,HOP!A:L,12,0)</f>
        <v>144.00</v>
      </c>
      <c r="F9" s="4" t="str">
        <f>VLOOKUP(A9,HOP!A:C,3,0)</f>
        <v>2825980</v>
      </c>
      <c r="G9" s="4">
        <f t="shared" si="0"/>
        <v>0</v>
      </c>
      <c r="H9" s="4" t="str">
        <f t="shared" si="1"/>
        <v>，2825980</v>
      </c>
      <c r="I9" s="4" t="str">
        <f>VLOOKUP(A9,HOP!A:U,21,0)</f>
        <v>直采</v>
      </c>
    </row>
    <row r="10" s="4" customFormat="1" spans="1:9">
      <c r="A10" s="5">
        <v>21843862027</v>
      </c>
      <c r="B10" s="6">
        <v>44894</v>
      </c>
      <c r="C10" s="6">
        <v>44896</v>
      </c>
      <c r="D10" s="4">
        <v>272</v>
      </c>
      <c r="E10" s="4" t="str">
        <f>VLOOKUP(A10,HOP!A:L,12,0)</f>
        <v>272.00</v>
      </c>
      <c r="F10" s="4" t="str">
        <f>VLOOKUP(A10,HOP!A:C,3,0)</f>
        <v>2828440</v>
      </c>
      <c r="G10" s="4">
        <f t="shared" si="0"/>
        <v>0</v>
      </c>
      <c r="H10" s="4" t="str">
        <f t="shared" si="1"/>
        <v>，2828440</v>
      </c>
      <c r="I10" s="4" t="str">
        <f>VLOOKUP(A10,HOP!A:U,21,0)</f>
        <v>直采</v>
      </c>
    </row>
    <row r="11" s="4" customFormat="1" spans="1:9">
      <c r="A11" s="5">
        <v>21844013406</v>
      </c>
      <c r="B11" s="6">
        <v>44893</v>
      </c>
      <c r="C11" s="6">
        <v>44896</v>
      </c>
      <c r="D11" s="4">
        <v>405</v>
      </c>
      <c r="E11" s="4" t="str">
        <f>VLOOKUP(A11,HOP!A:L,12,0)</f>
        <v>405.00</v>
      </c>
      <c r="F11" s="4" t="str">
        <f>VLOOKUP(A11,HOP!A:C,3,0)</f>
        <v>2828704</v>
      </c>
      <c r="G11" s="4">
        <f t="shared" si="0"/>
        <v>0</v>
      </c>
      <c r="H11" s="4" t="str">
        <f t="shared" si="1"/>
        <v>，2828704</v>
      </c>
      <c r="I11" s="4" t="str">
        <f>VLOOKUP(A11,HOP!A:U,21,0)</f>
        <v>直采</v>
      </c>
    </row>
    <row r="12" s="4" customFormat="1" spans="1:9">
      <c r="A12" s="5">
        <v>21845247600</v>
      </c>
      <c r="B12" s="6">
        <v>44895</v>
      </c>
      <c r="C12" s="6">
        <v>44896</v>
      </c>
      <c r="D12" s="4">
        <v>48</v>
      </c>
      <c r="E12" s="4" t="str">
        <f>VLOOKUP(A12,HOP!A:L,12,0)</f>
        <v>48.00</v>
      </c>
      <c r="F12" s="4" t="str">
        <f>VLOOKUP(A12,HOP!A:C,3,0)</f>
        <v>2830792</v>
      </c>
      <c r="G12" s="4">
        <f t="shared" si="0"/>
        <v>0</v>
      </c>
      <c r="H12" s="4" t="str">
        <f t="shared" si="1"/>
        <v>，2830792</v>
      </c>
      <c r="I12" s="4" t="str">
        <f>VLOOKUP(A12,HOP!A:U,21,0)</f>
        <v>直采</v>
      </c>
    </row>
    <row r="13" s="4" customFormat="1" spans="1:9">
      <c r="A13" s="5">
        <v>21845715683</v>
      </c>
      <c r="B13" s="6">
        <v>44894</v>
      </c>
      <c r="C13" s="6">
        <v>44896</v>
      </c>
      <c r="D13" s="4">
        <v>80</v>
      </c>
      <c r="E13" s="4" t="str">
        <f>VLOOKUP(A13,HOP!A:L,12,0)</f>
        <v>80.00</v>
      </c>
      <c r="F13" s="4" t="str">
        <f>VLOOKUP(A13,HOP!A:C,3,0)</f>
        <v>2831674</v>
      </c>
      <c r="G13" s="4">
        <f t="shared" si="0"/>
        <v>0</v>
      </c>
      <c r="H13" s="4" t="str">
        <f t="shared" si="1"/>
        <v>，2831674</v>
      </c>
      <c r="I13" s="4" t="str">
        <f>VLOOKUP(A13,HOP!A:U,21,0)</f>
        <v>直采</v>
      </c>
    </row>
    <row r="14" s="4" customFormat="1" spans="1:9">
      <c r="A14" s="5">
        <v>21846143064</v>
      </c>
      <c r="B14" s="6">
        <v>44895</v>
      </c>
      <c r="C14" s="6">
        <v>44896</v>
      </c>
      <c r="D14" s="4">
        <v>58</v>
      </c>
      <c r="E14" s="4" t="str">
        <f>VLOOKUP(A14,HOP!A:L,12,0)</f>
        <v>58.00</v>
      </c>
      <c r="F14" s="4" t="str">
        <f>VLOOKUP(A14,HOP!A:C,3,0)</f>
        <v>2832433</v>
      </c>
      <c r="G14" s="4">
        <f t="shared" si="0"/>
        <v>0</v>
      </c>
      <c r="H14" s="4" t="str">
        <f t="shared" si="1"/>
        <v>，2832433</v>
      </c>
      <c r="I14" s="4" t="str">
        <f>VLOOKUP(A14,HOP!A:U,21,0)</f>
        <v>直采</v>
      </c>
    </row>
    <row r="15" s="4" customFormat="1" hidden="1" spans="1:9">
      <c r="A15" s="5">
        <v>21846434769</v>
      </c>
      <c r="B15" s="6">
        <v>44895</v>
      </c>
      <c r="C15" s="6">
        <v>44896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21846766074</v>
      </c>
      <c r="B16" s="6">
        <v>44895</v>
      </c>
      <c r="C16" s="6">
        <v>44896</v>
      </c>
      <c r="D16" s="4">
        <v>99</v>
      </c>
      <c r="E16" s="4" t="str">
        <f>VLOOKUP(A16,HOP!A:L,12,0)</f>
        <v>99.00</v>
      </c>
      <c r="F16" s="4" t="str">
        <f>VLOOKUP(A16,HOP!A:C,3,0)</f>
        <v>2833522</v>
      </c>
      <c r="G16" s="4">
        <f t="shared" si="0"/>
        <v>0</v>
      </c>
      <c r="H16" s="4" t="str">
        <f t="shared" si="1"/>
        <v>，2833522</v>
      </c>
      <c r="I16" s="4" t="str">
        <f>VLOOKUP(A16,HOP!A:U,21,0)</f>
        <v>直采</v>
      </c>
    </row>
    <row r="17" s="4" customFormat="1" spans="1:9">
      <c r="A17" s="5">
        <v>21847281588</v>
      </c>
      <c r="B17" s="6">
        <v>44895</v>
      </c>
      <c r="C17" s="6">
        <v>44896</v>
      </c>
      <c r="D17" s="4">
        <v>110</v>
      </c>
      <c r="E17" s="4" t="str">
        <f>VLOOKUP(A17,HOP!A:L,12,0)</f>
        <v>110.00</v>
      </c>
      <c r="F17" s="4" t="str">
        <f>VLOOKUP(A17,HOP!A:C,3,0)</f>
        <v>2834433</v>
      </c>
      <c r="G17" s="4">
        <f t="shared" si="0"/>
        <v>0</v>
      </c>
      <c r="H17" s="4" t="str">
        <f t="shared" si="1"/>
        <v>，2834433</v>
      </c>
      <c r="I17" s="4" t="str">
        <f>VLOOKUP(A17,HOP!A:U,21,0)</f>
        <v>直采</v>
      </c>
    </row>
    <row r="18" s="4" customFormat="1" spans="1:9">
      <c r="A18" s="5">
        <v>18561556276</v>
      </c>
      <c r="B18" s="6">
        <v>44890</v>
      </c>
      <c r="C18" s="6">
        <v>44897</v>
      </c>
      <c r="D18" s="4">
        <v>560</v>
      </c>
      <c r="E18" s="4" t="str">
        <f>VLOOKUP(A18,HOP!A:L,12,0)</f>
        <v>560.00</v>
      </c>
      <c r="F18" s="4" t="str">
        <f>VLOOKUP(A18,HOP!A:C,3,0)</f>
        <v>2637614</v>
      </c>
      <c r="G18" s="4">
        <f t="shared" si="0"/>
        <v>0</v>
      </c>
      <c r="H18" s="4" t="str">
        <f t="shared" si="1"/>
        <v>，2637614</v>
      </c>
      <c r="I18" s="4" t="str">
        <f>VLOOKUP(A18,HOP!A:U,21,0)</f>
        <v>直连</v>
      </c>
    </row>
    <row r="19" s="4" customFormat="1" hidden="1" spans="1:9">
      <c r="A19" s="5">
        <v>21199488036</v>
      </c>
      <c r="B19" s="6">
        <v>44893</v>
      </c>
      <c r="C19" s="6">
        <v>44897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21682076963</v>
      </c>
      <c r="B20" s="6">
        <v>44894</v>
      </c>
      <c r="C20" s="6">
        <v>44897</v>
      </c>
      <c r="D20" s="4">
        <v>302</v>
      </c>
      <c r="E20" s="4" t="str">
        <f>VLOOKUP(A20,HOP!A:L,12,0)</f>
        <v>302.00</v>
      </c>
      <c r="F20" s="4" t="str">
        <f>VLOOKUP(A20,HOP!A:C,3,0)</f>
        <v>2769611</v>
      </c>
      <c r="G20" s="4">
        <f t="shared" si="0"/>
        <v>0</v>
      </c>
      <c r="H20" s="4" t="str">
        <f t="shared" si="1"/>
        <v>，2769611</v>
      </c>
      <c r="I20" s="4" t="str">
        <f>VLOOKUP(A20,HOP!A:U,21,0)</f>
        <v>直连</v>
      </c>
    </row>
    <row r="21" s="4" customFormat="1" spans="1:9">
      <c r="A21" s="5">
        <v>21754463465</v>
      </c>
      <c r="B21" s="6">
        <v>44892</v>
      </c>
      <c r="C21" s="6">
        <v>44897</v>
      </c>
      <c r="D21" s="4">
        <v>515</v>
      </c>
      <c r="E21" s="4" t="str">
        <f>VLOOKUP(A21,HOP!A:L,12,0)</f>
        <v>515.00</v>
      </c>
      <c r="F21" s="4" t="str">
        <f>VLOOKUP(A21,HOP!A:C,3,0)</f>
        <v>2785794</v>
      </c>
      <c r="G21" s="4">
        <f t="shared" si="0"/>
        <v>0</v>
      </c>
      <c r="H21" s="4" t="str">
        <f t="shared" si="1"/>
        <v>，2785794</v>
      </c>
      <c r="I21" s="4" t="str">
        <f>VLOOKUP(A21,HOP!A:U,21,0)</f>
        <v>直连</v>
      </c>
    </row>
    <row r="22" s="4" customFormat="1" spans="1:9">
      <c r="A22" s="5">
        <v>21836623887</v>
      </c>
      <c r="B22" s="6">
        <v>44894</v>
      </c>
      <c r="C22" s="6">
        <v>44897</v>
      </c>
      <c r="D22" s="4">
        <v>390</v>
      </c>
      <c r="E22" s="4" t="str">
        <f>VLOOKUP(A22,HOP!A:L,12,0)</f>
        <v>390.00</v>
      </c>
      <c r="F22" s="4" t="str">
        <f>VLOOKUP(A22,HOP!A:C,3,0)</f>
        <v>2820958</v>
      </c>
      <c r="G22" s="4">
        <f t="shared" si="0"/>
        <v>0</v>
      </c>
      <c r="H22" s="4" t="str">
        <f t="shared" si="1"/>
        <v>，2820958</v>
      </c>
      <c r="I22" s="4" t="str">
        <f>VLOOKUP(A22,HOP!A:U,21,0)</f>
        <v>直采</v>
      </c>
    </row>
    <row r="23" s="4" customFormat="1" spans="1:9">
      <c r="A23" s="5">
        <v>21841848563</v>
      </c>
      <c r="B23" s="6">
        <v>44893</v>
      </c>
      <c r="C23" s="6">
        <v>44897</v>
      </c>
      <c r="D23" s="4">
        <v>72</v>
      </c>
      <c r="E23" s="4" t="str">
        <f>VLOOKUP(A23,HOP!A:L,12,0)</f>
        <v>72.00</v>
      </c>
      <c r="F23" s="4" t="str">
        <f>VLOOKUP(A23,HOP!A:C,3,0)</f>
        <v>2825500</v>
      </c>
      <c r="G23" s="4">
        <f t="shared" si="0"/>
        <v>0</v>
      </c>
      <c r="H23" s="4" t="str">
        <f t="shared" si="1"/>
        <v>，2825500</v>
      </c>
      <c r="I23" s="4" t="str">
        <f>VLOOKUP(A23,HOP!A:U,21,0)</f>
        <v>直采</v>
      </c>
    </row>
    <row r="24" s="4" customFormat="1" spans="1:9">
      <c r="A24" s="5">
        <v>21842356000</v>
      </c>
      <c r="B24" s="6">
        <v>44896</v>
      </c>
      <c r="C24" s="6">
        <v>44897</v>
      </c>
      <c r="D24" s="4">
        <v>87</v>
      </c>
      <c r="E24" s="4" t="str">
        <f>VLOOKUP(A24,HOP!A:L,12,0)</f>
        <v>87.00</v>
      </c>
      <c r="F24" s="4" t="str">
        <f>VLOOKUP(A24,HOP!A:C,3,0)</f>
        <v>2826149</v>
      </c>
      <c r="G24" s="4">
        <f t="shared" si="0"/>
        <v>0</v>
      </c>
      <c r="H24" s="4" t="str">
        <f t="shared" si="1"/>
        <v>，2826149</v>
      </c>
      <c r="I24" s="4" t="str">
        <f>VLOOKUP(A24,HOP!A:U,21,0)</f>
        <v>直采</v>
      </c>
    </row>
    <row r="25" s="4" customFormat="1" spans="1:9">
      <c r="A25" s="5">
        <v>21845776198</v>
      </c>
      <c r="B25" s="6">
        <v>44896</v>
      </c>
      <c r="C25" s="6">
        <v>44897</v>
      </c>
      <c r="D25" s="4">
        <v>91</v>
      </c>
      <c r="E25" s="4" t="str">
        <f>VLOOKUP(A25,HOP!A:L,12,0)</f>
        <v>91.00</v>
      </c>
      <c r="F25" s="4" t="str">
        <f>VLOOKUP(A25,HOP!A:C,3,0)</f>
        <v>2831758</v>
      </c>
      <c r="G25" s="4">
        <f t="shared" si="0"/>
        <v>0</v>
      </c>
      <c r="H25" s="4" t="str">
        <f t="shared" si="1"/>
        <v>，2831758</v>
      </c>
      <c r="I25" s="4" t="str">
        <f>VLOOKUP(A25,HOP!A:U,21,0)</f>
        <v>直采</v>
      </c>
    </row>
    <row r="26" s="4" customFormat="1" spans="1:9">
      <c r="A26" s="5">
        <v>21845795359</v>
      </c>
      <c r="B26" s="6">
        <v>44894</v>
      </c>
      <c r="C26" s="6">
        <v>44897</v>
      </c>
      <c r="D26" s="4">
        <v>141</v>
      </c>
      <c r="E26" s="4" t="str">
        <f>VLOOKUP(A26,HOP!A:L,12,0)</f>
        <v>141.00</v>
      </c>
      <c r="F26" s="4" t="str">
        <f>VLOOKUP(A26,HOP!A:C,3,0)</f>
        <v>2831788</v>
      </c>
      <c r="G26" s="4">
        <f t="shared" si="0"/>
        <v>0</v>
      </c>
      <c r="H26" s="4" t="str">
        <f t="shared" si="1"/>
        <v>，2831788</v>
      </c>
      <c r="I26" s="4" t="str">
        <f>VLOOKUP(A26,HOP!A:U,21,0)</f>
        <v>直采</v>
      </c>
    </row>
    <row r="27" s="4" customFormat="1" spans="1:9">
      <c r="A27" s="5">
        <v>21847443196</v>
      </c>
      <c r="B27" s="6">
        <v>44896</v>
      </c>
      <c r="C27" s="6">
        <v>44897</v>
      </c>
      <c r="D27" s="4">
        <v>181</v>
      </c>
      <c r="E27" s="4" t="str">
        <f>VLOOKUP(A27,HOP!A:L,12,0)</f>
        <v>181.00</v>
      </c>
      <c r="F27" s="4" t="str">
        <f>VLOOKUP(A27,HOP!A:C,3,0)</f>
        <v>2834710</v>
      </c>
      <c r="G27" s="4">
        <f t="shared" si="0"/>
        <v>0</v>
      </c>
      <c r="H27" s="4" t="str">
        <f t="shared" si="1"/>
        <v>，2834710</v>
      </c>
      <c r="I27" s="4" t="str">
        <f>VLOOKUP(A27,HOP!A:U,21,0)</f>
        <v>直采</v>
      </c>
    </row>
    <row r="28" s="4" customFormat="1" hidden="1" spans="1:9">
      <c r="A28" s="5">
        <v>21848716892</v>
      </c>
      <c r="B28" s="6">
        <v>44896</v>
      </c>
      <c r="C28" s="6">
        <v>44897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21849142966</v>
      </c>
      <c r="B29" s="6">
        <v>44896</v>
      </c>
      <c r="C29" s="6">
        <v>44897</v>
      </c>
      <c r="D29" s="4">
        <v>18</v>
      </c>
      <c r="E29" s="4" t="str">
        <f>VLOOKUP(A29,HOP!A:L,12,0)</f>
        <v>18.00</v>
      </c>
      <c r="F29" s="4" t="str">
        <f>VLOOKUP(A29,HOP!A:C,3,0)</f>
        <v>2838071</v>
      </c>
      <c r="G29" s="4">
        <f t="shared" si="0"/>
        <v>0</v>
      </c>
      <c r="H29" s="4" t="str">
        <f t="shared" si="1"/>
        <v>，2838071</v>
      </c>
      <c r="I29" s="4" t="str">
        <f>VLOOKUP(A29,HOP!A:U,21,0)</f>
        <v>直连</v>
      </c>
    </row>
    <row r="30" s="4" customFormat="1" spans="1:9">
      <c r="A30" s="5">
        <v>21849219381</v>
      </c>
      <c r="B30" s="6">
        <v>44896</v>
      </c>
      <c r="C30" s="6">
        <v>44897</v>
      </c>
      <c r="D30" s="4">
        <v>29</v>
      </c>
      <c r="E30" s="4" t="str">
        <f>VLOOKUP(A30,HOP!A:L,12,0)</f>
        <v>29.00</v>
      </c>
      <c r="F30" s="4" t="str">
        <f>VLOOKUP(A30,HOP!A:C,3,0)</f>
        <v>2838190</v>
      </c>
      <c r="G30" s="4">
        <f t="shared" si="0"/>
        <v>0</v>
      </c>
      <c r="H30" s="4" t="str">
        <f t="shared" si="1"/>
        <v>，2838190</v>
      </c>
      <c r="I30" s="4" t="str">
        <f>VLOOKUP(A30,HOP!A:U,21,0)</f>
        <v>直连</v>
      </c>
    </row>
    <row r="32" spans="4:4">
      <c r="D32" s="4">
        <f>SUM(D2:D31)</f>
        <v>4998</v>
      </c>
    </row>
    <row r="37" spans="1:4">
      <c r="A37" s="4" t="s">
        <v>180</v>
      </c>
      <c r="C37" s="4">
        <v>3298</v>
      </c>
      <c r="D37" s="4">
        <v>25647.03</v>
      </c>
    </row>
    <row r="38" spans="1:4">
      <c r="A38" s="4" t="s">
        <v>181</v>
      </c>
      <c r="C38" s="4">
        <v>1700</v>
      </c>
      <c r="D38" s="4">
        <v>13220.12</v>
      </c>
    </row>
    <row r="39" spans="1:4">
      <c r="A39" s="4" t="s">
        <v>182</v>
      </c>
      <c r="C39" s="4">
        <f>SUBTOTAL(9,C37:C38)</f>
        <v>4998</v>
      </c>
      <c r="D39" s="4">
        <f>SUBTOTAL(9,D37:D38)</f>
        <v>38867.15</v>
      </c>
    </row>
    <row r="40" spans="1:1">
      <c r="A40" s="4" t="s">
        <v>183</v>
      </c>
    </row>
  </sheetData>
  <autoFilter ref="A1:X30">
    <filterColumn colId="3">
      <filters>
        <filter val="110"/>
        <filter val="390"/>
        <filter val="91"/>
        <filter val="515"/>
        <filter val="18"/>
        <filter val="58"/>
        <filter val="99"/>
        <filter val="560"/>
        <filter val="161"/>
        <filter val="225"/>
        <filter val="29"/>
        <filter val="72"/>
        <filter val="272"/>
        <filter val="276"/>
        <filter val="80"/>
        <filter val="141"/>
        <filter val="181"/>
        <filter val="302"/>
        <filter val="144"/>
        <filter val="405"/>
        <filter val="87"/>
        <filter val="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184</v>
      </c>
      <c r="B1" s="2" t="s">
        <v>185</v>
      </c>
      <c r="C1" s="2" t="s">
        <v>186</v>
      </c>
      <c r="D1" s="2" t="s">
        <v>187</v>
      </c>
      <c r="E1" s="2" t="s">
        <v>13</v>
      </c>
      <c r="F1" s="2" t="s">
        <v>5</v>
      </c>
      <c r="G1" s="2" t="s">
        <v>6</v>
      </c>
      <c r="H1" s="2" t="s">
        <v>188</v>
      </c>
      <c r="I1" s="2" t="s">
        <v>189</v>
      </c>
      <c r="J1" s="2" t="s">
        <v>190</v>
      </c>
      <c r="K1" s="2" t="s">
        <v>191</v>
      </c>
      <c r="L1" s="2" t="s">
        <v>192</v>
      </c>
      <c r="M1" s="2" t="s">
        <v>193</v>
      </c>
      <c r="N1" s="2" t="s">
        <v>194</v>
      </c>
      <c r="O1" s="2" t="s">
        <v>195</v>
      </c>
      <c r="P1" s="2" t="s">
        <v>196</v>
      </c>
      <c r="Q1" s="2" t="s">
        <v>197</v>
      </c>
      <c r="R1" s="2" t="s">
        <v>198</v>
      </c>
      <c r="S1" s="2" t="s">
        <v>199</v>
      </c>
      <c r="T1" s="2" t="s">
        <v>200</v>
      </c>
      <c r="U1" s="2" t="s">
        <v>201</v>
      </c>
      <c r="V1" s="2" t="s">
        <v>202</v>
      </c>
    </row>
    <row r="2" s="1" customFormat="1" spans="1:22">
      <c r="A2" s="3">
        <v>21849219381</v>
      </c>
      <c r="B2" s="1" t="s">
        <v>203</v>
      </c>
      <c r="C2" s="1" t="s">
        <v>204</v>
      </c>
      <c r="D2" s="1" t="s">
        <v>205</v>
      </c>
      <c r="E2" s="1" t="s">
        <v>206</v>
      </c>
      <c r="F2" s="1" t="s">
        <v>203</v>
      </c>
      <c r="G2" s="1" t="s">
        <v>207</v>
      </c>
      <c r="H2" s="1" t="s">
        <v>208</v>
      </c>
      <c r="I2" s="1" t="s">
        <v>209</v>
      </c>
      <c r="J2" s="1" t="s">
        <v>30</v>
      </c>
      <c r="K2" s="1" t="s">
        <v>210</v>
      </c>
      <c r="L2" s="1" t="s">
        <v>210</v>
      </c>
      <c r="M2" s="1" t="s">
        <v>211</v>
      </c>
      <c r="N2" s="1" t="s">
        <v>211</v>
      </c>
      <c r="O2" s="1" t="s">
        <v>212</v>
      </c>
      <c r="P2" s="1" t="s">
        <v>213</v>
      </c>
      <c r="Q2" s="1" t="s">
        <v>214</v>
      </c>
      <c r="R2" s="1" t="s">
        <v>215</v>
      </c>
      <c r="S2" s="1" t="s">
        <v>216</v>
      </c>
      <c r="T2" s="1" t="s">
        <v>217</v>
      </c>
      <c r="U2" s="1" t="s">
        <v>218</v>
      </c>
      <c r="V2" s="1" t="s">
        <v>219</v>
      </c>
    </row>
    <row r="3" s="1" customFormat="1" spans="1:22">
      <c r="A3" s="3">
        <v>21849142966</v>
      </c>
      <c r="B3" s="1" t="s">
        <v>203</v>
      </c>
      <c r="C3" s="1" t="s">
        <v>220</v>
      </c>
      <c r="D3" s="1" t="s">
        <v>221</v>
      </c>
      <c r="E3" s="1" t="s">
        <v>222</v>
      </c>
      <c r="F3" s="1" t="s">
        <v>203</v>
      </c>
      <c r="G3" s="1" t="s">
        <v>207</v>
      </c>
      <c r="H3" s="1" t="s">
        <v>208</v>
      </c>
      <c r="I3" s="1" t="s">
        <v>223</v>
      </c>
      <c r="J3" s="1" t="s">
        <v>30</v>
      </c>
      <c r="K3" s="1" t="s">
        <v>224</v>
      </c>
      <c r="L3" s="1" t="s">
        <v>224</v>
      </c>
      <c r="M3" s="1" t="s">
        <v>211</v>
      </c>
      <c r="N3" s="1" t="s">
        <v>211</v>
      </c>
      <c r="O3" s="1" t="s">
        <v>212</v>
      </c>
      <c r="P3" s="1" t="s">
        <v>213</v>
      </c>
      <c r="Q3" s="1" t="s">
        <v>214</v>
      </c>
      <c r="R3" s="1" t="s">
        <v>225</v>
      </c>
      <c r="S3" s="1" t="s">
        <v>216</v>
      </c>
      <c r="T3" s="1" t="s">
        <v>217</v>
      </c>
      <c r="U3" s="1" t="s">
        <v>218</v>
      </c>
      <c r="V3" s="1" t="s">
        <v>219</v>
      </c>
    </row>
    <row r="4" s="1" customFormat="1" spans="1:22">
      <c r="A4" s="3">
        <v>21847443196</v>
      </c>
      <c r="B4" s="1" t="s">
        <v>226</v>
      </c>
      <c r="C4" s="1" t="s">
        <v>227</v>
      </c>
      <c r="D4" s="1" t="s">
        <v>228</v>
      </c>
      <c r="E4" s="1" t="s">
        <v>229</v>
      </c>
      <c r="F4" s="1" t="s">
        <v>203</v>
      </c>
      <c r="G4" s="1" t="s">
        <v>207</v>
      </c>
      <c r="H4" s="1" t="s">
        <v>208</v>
      </c>
      <c r="I4" s="1" t="s">
        <v>230</v>
      </c>
      <c r="J4" s="1" t="s">
        <v>30</v>
      </c>
      <c r="K4" s="1" t="s">
        <v>231</v>
      </c>
      <c r="L4" s="1" t="s">
        <v>231</v>
      </c>
      <c r="M4" s="1" t="s">
        <v>211</v>
      </c>
      <c r="N4" s="1" t="s">
        <v>211</v>
      </c>
      <c r="O4" s="1" t="s">
        <v>212</v>
      </c>
      <c r="P4" s="1" t="s">
        <v>213</v>
      </c>
      <c r="Q4" s="1" t="s">
        <v>214</v>
      </c>
      <c r="R4" s="1" t="s">
        <v>232</v>
      </c>
      <c r="S4" s="1" t="s">
        <v>216</v>
      </c>
      <c r="T4" s="1" t="s">
        <v>217</v>
      </c>
      <c r="U4" s="1" t="s">
        <v>233</v>
      </c>
      <c r="V4" s="1" t="s">
        <v>234</v>
      </c>
    </row>
    <row r="5" s="1" customFormat="1" spans="1:22">
      <c r="A5" s="3">
        <v>21847281588</v>
      </c>
      <c r="B5" s="1" t="s">
        <v>226</v>
      </c>
      <c r="C5" s="1" t="s">
        <v>235</v>
      </c>
      <c r="D5" s="1" t="s">
        <v>236</v>
      </c>
      <c r="E5" s="1" t="s">
        <v>237</v>
      </c>
      <c r="F5" s="1" t="s">
        <v>226</v>
      </c>
      <c r="G5" s="1" t="s">
        <v>203</v>
      </c>
      <c r="H5" s="1" t="s">
        <v>208</v>
      </c>
      <c r="I5" s="1" t="s">
        <v>238</v>
      </c>
      <c r="J5" s="1" t="s">
        <v>30</v>
      </c>
      <c r="K5" s="1" t="s">
        <v>239</v>
      </c>
      <c r="L5" s="1" t="s">
        <v>239</v>
      </c>
      <c r="M5" s="1" t="s">
        <v>211</v>
      </c>
      <c r="N5" s="1" t="s">
        <v>211</v>
      </c>
      <c r="O5" s="1" t="s">
        <v>212</v>
      </c>
      <c r="P5" s="1" t="s">
        <v>213</v>
      </c>
      <c r="Q5" s="1" t="s">
        <v>214</v>
      </c>
      <c r="R5" s="1" t="s">
        <v>240</v>
      </c>
      <c r="S5" s="1" t="s">
        <v>216</v>
      </c>
      <c r="T5" s="1" t="s">
        <v>217</v>
      </c>
      <c r="U5" s="1" t="s">
        <v>233</v>
      </c>
      <c r="V5" s="1" t="s">
        <v>234</v>
      </c>
    </row>
    <row r="6" s="1" customFormat="1" spans="1:22">
      <c r="A6" s="3">
        <v>21846766074</v>
      </c>
      <c r="B6" s="1" t="s">
        <v>226</v>
      </c>
      <c r="C6" s="1" t="s">
        <v>241</v>
      </c>
      <c r="D6" s="1" t="s">
        <v>236</v>
      </c>
      <c r="E6" s="1" t="s">
        <v>242</v>
      </c>
      <c r="F6" s="1" t="s">
        <v>226</v>
      </c>
      <c r="G6" s="1" t="s">
        <v>203</v>
      </c>
      <c r="H6" s="1" t="s">
        <v>208</v>
      </c>
      <c r="I6" s="1" t="s">
        <v>243</v>
      </c>
      <c r="J6" s="1" t="s">
        <v>30</v>
      </c>
      <c r="K6" s="1" t="s">
        <v>244</v>
      </c>
      <c r="L6" s="1" t="s">
        <v>244</v>
      </c>
      <c r="M6" s="1" t="s">
        <v>211</v>
      </c>
      <c r="N6" s="1" t="s">
        <v>211</v>
      </c>
      <c r="O6" s="1" t="s">
        <v>212</v>
      </c>
      <c r="P6" s="1" t="s">
        <v>213</v>
      </c>
      <c r="Q6" s="1" t="s">
        <v>214</v>
      </c>
      <c r="R6" s="1" t="s">
        <v>245</v>
      </c>
      <c r="S6" s="1" t="s">
        <v>216</v>
      </c>
      <c r="T6" s="1" t="s">
        <v>217</v>
      </c>
      <c r="U6" s="1" t="s">
        <v>233</v>
      </c>
      <c r="V6" s="1" t="s">
        <v>234</v>
      </c>
    </row>
    <row r="7" s="1" customFormat="1" spans="1:22">
      <c r="A7" s="3">
        <v>21846143064</v>
      </c>
      <c r="B7" s="1" t="s">
        <v>246</v>
      </c>
      <c r="C7" s="1" t="s">
        <v>247</v>
      </c>
      <c r="D7" s="1" t="s">
        <v>248</v>
      </c>
      <c r="E7" s="1" t="s">
        <v>249</v>
      </c>
      <c r="F7" s="1" t="s">
        <v>226</v>
      </c>
      <c r="G7" s="1" t="s">
        <v>203</v>
      </c>
      <c r="H7" s="1" t="s">
        <v>208</v>
      </c>
      <c r="I7" s="1" t="s">
        <v>250</v>
      </c>
      <c r="J7" s="1" t="s">
        <v>30</v>
      </c>
      <c r="K7" s="1" t="s">
        <v>251</v>
      </c>
      <c r="L7" s="1" t="s">
        <v>251</v>
      </c>
      <c r="M7" s="1" t="s">
        <v>211</v>
      </c>
      <c r="N7" s="1" t="s">
        <v>211</v>
      </c>
      <c r="O7" s="1" t="s">
        <v>212</v>
      </c>
      <c r="P7" s="1" t="s">
        <v>213</v>
      </c>
      <c r="Q7" s="1" t="s">
        <v>214</v>
      </c>
      <c r="R7" s="1" t="s">
        <v>252</v>
      </c>
      <c r="S7" s="1" t="s">
        <v>216</v>
      </c>
      <c r="T7" s="1" t="s">
        <v>217</v>
      </c>
      <c r="U7" s="1" t="s">
        <v>233</v>
      </c>
      <c r="V7" s="1" t="s">
        <v>234</v>
      </c>
    </row>
    <row r="8" s="1" customFormat="1" spans="1:22">
      <c r="A8" s="3">
        <v>21845795359</v>
      </c>
      <c r="B8" s="1" t="s">
        <v>246</v>
      </c>
      <c r="C8" s="1" t="s">
        <v>253</v>
      </c>
      <c r="D8" s="1" t="s">
        <v>254</v>
      </c>
      <c r="E8" s="1" t="s">
        <v>255</v>
      </c>
      <c r="F8" s="1" t="s">
        <v>246</v>
      </c>
      <c r="G8" s="1" t="s">
        <v>207</v>
      </c>
      <c r="H8" s="1" t="s">
        <v>208</v>
      </c>
      <c r="I8" s="1" t="s">
        <v>256</v>
      </c>
      <c r="J8" s="1" t="s">
        <v>30</v>
      </c>
      <c r="K8" s="1" t="s">
        <v>257</v>
      </c>
      <c r="L8" s="1" t="s">
        <v>257</v>
      </c>
      <c r="M8" s="1" t="s">
        <v>211</v>
      </c>
      <c r="N8" s="1" t="s">
        <v>211</v>
      </c>
      <c r="O8" s="1" t="s">
        <v>212</v>
      </c>
      <c r="P8" s="1" t="s">
        <v>213</v>
      </c>
      <c r="Q8" s="1" t="s">
        <v>214</v>
      </c>
      <c r="R8" s="1" t="s">
        <v>258</v>
      </c>
      <c r="S8" s="1" t="s">
        <v>216</v>
      </c>
      <c r="T8" s="1" t="s">
        <v>217</v>
      </c>
      <c r="U8" s="1" t="s">
        <v>233</v>
      </c>
      <c r="V8" s="1" t="s">
        <v>234</v>
      </c>
    </row>
    <row r="9" s="1" customFormat="1" spans="1:22">
      <c r="A9" s="3">
        <v>21845776198</v>
      </c>
      <c r="B9" s="1" t="s">
        <v>246</v>
      </c>
      <c r="C9" s="1" t="s">
        <v>259</v>
      </c>
      <c r="D9" s="1" t="s">
        <v>236</v>
      </c>
      <c r="E9" s="1" t="s">
        <v>260</v>
      </c>
      <c r="F9" s="1" t="s">
        <v>203</v>
      </c>
      <c r="G9" s="1" t="s">
        <v>207</v>
      </c>
      <c r="H9" s="1" t="s">
        <v>208</v>
      </c>
      <c r="I9" s="1" t="s">
        <v>261</v>
      </c>
      <c r="J9" s="1" t="s">
        <v>30</v>
      </c>
      <c r="K9" s="1" t="s">
        <v>262</v>
      </c>
      <c r="L9" s="1" t="s">
        <v>262</v>
      </c>
      <c r="M9" s="1" t="s">
        <v>211</v>
      </c>
      <c r="N9" s="1" t="s">
        <v>211</v>
      </c>
      <c r="O9" s="1" t="s">
        <v>212</v>
      </c>
      <c r="P9" s="1" t="s">
        <v>213</v>
      </c>
      <c r="Q9" s="1" t="s">
        <v>214</v>
      </c>
      <c r="R9" s="1" t="s">
        <v>263</v>
      </c>
      <c r="S9" s="1" t="s">
        <v>216</v>
      </c>
      <c r="T9" s="1" t="s">
        <v>217</v>
      </c>
      <c r="U9" s="1" t="s">
        <v>233</v>
      </c>
      <c r="V9" s="1" t="s">
        <v>234</v>
      </c>
    </row>
    <row r="10" s="1" customFormat="1" spans="1:22">
      <c r="A10" s="3">
        <v>21845715683</v>
      </c>
      <c r="B10" s="1" t="s">
        <v>246</v>
      </c>
      <c r="C10" s="1" t="s">
        <v>264</v>
      </c>
      <c r="D10" s="1" t="s">
        <v>254</v>
      </c>
      <c r="E10" s="1" t="s">
        <v>265</v>
      </c>
      <c r="F10" s="1" t="s">
        <v>246</v>
      </c>
      <c r="G10" s="1" t="s">
        <v>203</v>
      </c>
      <c r="H10" s="1" t="s">
        <v>208</v>
      </c>
      <c r="I10" s="1" t="s">
        <v>266</v>
      </c>
      <c r="J10" s="1" t="s">
        <v>30</v>
      </c>
      <c r="K10" s="1" t="s">
        <v>267</v>
      </c>
      <c r="L10" s="1" t="s">
        <v>267</v>
      </c>
      <c r="M10" s="1" t="s">
        <v>211</v>
      </c>
      <c r="N10" s="1" t="s">
        <v>211</v>
      </c>
      <c r="O10" s="1" t="s">
        <v>212</v>
      </c>
      <c r="P10" s="1" t="s">
        <v>213</v>
      </c>
      <c r="Q10" s="1" t="s">
        <v>214</v>
      </c>
      <c r="R10" s="1" t="s">
        <v>268</v>
      </c>
      <c r="S10" s="1" t="s">
        <v>216</v>
      </c>
      <c r="T10" s="1" t="s">
        <v>217</v>
      </c>
      <c r="U10" s="1" t="s">
        <v>233</v>
      </c>
      <c r="V10" s="1" t="s">
        <v>234</v>
      </c>
    </row>
    <row r="11" s="1" customFormat="1" spans="1:22">
      <c r="A11" s="3">
        <v>21845247600</v>
      </c>
      <c r="B11" s="1" t="s">
        <v>269</v>
      </c>
      <c r="C11" s="1" t="s">
        <v>270</v>
      </c>
      <c r="D11" s="1" t="s">
        <v>271</v>
      </c>
      <c r="E11" s="1" t="s">
        <v>272</v>
      </c>
      <c r="F11" s="1" t="s">
        <v>226</v>
      </c>
      <c r="G11" s="1" t="s">
        <v>203</v>
      </c>
      <c r="H11" s="1" t="s">
        <v>208</v>
      </c>
      <c r="I11" s="1" t="s">
        <v>273</v>
      </c>
      <c r="J11" s="1" t="s">
        <v>30</v>
      </c>
      <c r="K11" s="1" t="s">
        <v>274</v>
      </c>
      <c r="L11" s="1" t="s">
        <v>274</v>
      </c>
      <c r="M11" s="1" t="s">
        <v>211</v>
      </c>
      <c r="N11" s="1" t="s">
        <v>211</v>
      </c>
      <c r="O11" s="1" t="s">
        <v>212</v>
      </c>
      <c r="P11" s="1" t="s">
        <v>213</v>
      </c>
      <c r="Q11" s="1" t="s">
        <v>214</v>
      </c>
      <c r="R11" s="1" t="s">
        <v>275</v>
      </c>
      <c r="S11" s="1" t="s">
        <v>216</v>
      </c>
      <c r="T11" s="1" t="s">
        <v>217</v>
      </c>
      <c r="U11" s="1" t="s">
        <v>233</v>
      </c>
      <c r="V11" s="1" t="s">
        <v>219</v>
      </c>
    </row>
    <row r="12" s="1" customFormat="1" spans="1:22">
      <c r="A12" s="3">
        <v>21844013406</v>
      </c>
      <c r="B12" s="1" t="s">
        <v>269</v>
      </c>
      <c r="C12" s="1" t="s">
        <v>276</v>
      </c>
      <c r="D12" s="1" t="s">
        <v>277</v>
      </c>
      <c r="E12" s="1" t="s">
        <v>278</v>
      </c>
      <c r="F12" s="1" t="s">
        <v>269</v>
      </c>
      <c r="G12" s="1" t="s">
        <v>203</v>
      </c>
      <c r="H12" s="1" t="s">
        <v>208</v>
      </c>
      <c r="I12" s="1" t="s">
        <v>279</v>
      </c>
      <c r="J12" s="1" t="s">
        <v>30</v>
      </c>
      <c r="K12" s="1" t="s">
        <v>280</v>
      </c>
      <c r="L12" s="1" t="s">
        <v>280</v>
      </c>
      <c r="M12" s="1" t="s">
        <v>211</v>
      </c>
      <c r="N12" s="1" t="s">
        <v>211</v>
      </c>
      <c r="O12" s="1" t="s">
        <v>212</v>
      </c>
      <c r="P12" s="1" t="s">
        <v>213</v>
      </c>
      <c r="Q12" s="1" t="s">
        <v>214</v>
      </c>
      <c r="R12" s="1" t="s">
        <v>281</v>
      </c>
      <c r="S12" s="1" t="s">
        <v>216</v>
      </c>
      <c r="T12" s="1" t="s">
        <v>217</v>
      </c>
      <c r="U12" s="1" t="s">
        <v>233</v>
      </c>
      <c r="V12" s="1" t="s">
        <v>219</v>
      </c>
    </row>
    <row r="13" s="1" customFormat="1" spans="1:22">
      <c r="A13" s="3">
        <v>21843862027</v>
      </c>
      <c r="B13" s="1" t="s">
        <v>282</v>
      </c>
      <c r="C13" s="1" t="s">
        <v>283</v>
      </c>
      <c r="D13" s="1" t="s">
        <v>277</v>
      </c>
      <c r="E13" s="1" t="s">
        <v>284</v>
      </c>
      <c r="F13" s="1" t="s">
        <v>246</v>
      </c>
      <c r="G13" s="1" t="s">
        <v>203</v>
      </c>
      <c r="H13" s="1" t="s">
        <v>208</v>
      </c>
      <c r="I13" s="1" t="s">
        <v>285</v>
      </c>
      <c r="J13" s="1" t="s">
        <v>30</v>
      </c>
      <c r="K13" s="1" t="s">
        <v>286</v>
      </c>
      <c r="L13" s="1" t="s">
        <v>286</v>
      </c>
      <c r="M13" s="1" t="s">
        <v>211</v>
      </c>
      <c r="N13" s="1" t="s">
        <v>211</v>
      </c>
      <c r="O13" s="1" t="s">
        <v>212</v>
      </c>
      <c r="P13" s="1" t="s">
        <v>213</v>
      </c>
      <c r="Q13" s="1" t="s">
        <v>214</v>
      </c>
      <c r="R13" s="1" t="s">
        <v>287</v>
      </c>
      <c r="S13" s="1" t="s">
        <v>216</v>
      </c>
      <c r="T13" s="1" t="s">
        <v>217</v>
      </c>
      <c r="U13" s="1" t="s">
        <v>233</v>
      </c>
      <c r="V13" s="1" t="s">
        <v>219</v>
      </c>
    </row>
    <row r="14" s="1" customFormat="1" spans="1:22">
      <c r="A14" s="3">
        <v>21843652316</v>
      </c>
      <c r="B14" s="1" t="s">
        <v>282</v>
      </c>
      <c r="C14" s="1" t="s">
        <v>288</v>
      </c>
      <c r="D14" s="1" t="s">
        <v>277</v>
      </c>
      <c r="E14" s="1" t="s">
        <v>289</v>
      </c>
      <c r="F14" s="1" t="s">
        <v>269</v>
      </c>
      <c r="G14" s="1" t="s">
        <v>226</v>
      </c>
      <c r="H14" s="1" t="s">
        <v>208</v>
      </c>
      <c r="I14" s="1" t="s">
        <v>285</v>
      </c>
      <c r="J14" s="1" t="s">
        <v>30</v>
      </c>
      <c r="K14" s="1" t="s">
        <v>286</v>
      </c>
      <c r="L14" s="1" t="s">
        <v>286</v>
      </c>
      <c r="M14" s="1" t="s">
        <v>211</v>
      </c>
      <c r="N14" s="1" t="s">
        <v>211</v>
      </c>
      <c r="O14" s="1" t="s">
        <v>212</v>
      </c>
      <c r="P14" s="1" t="s">
        <v>213</v>
      </c>
      <c r="Q14" s="1" t="s">
        <v>214</v>
      </c>
      <c r="R14" s="1" t="s">
        <v>290</v>
      </c>
      <c r="S14" s="1" t="s">
        <v>216</v>
      </c>
      <c r="T14" s="1" t="s">
        <v>217</v>
      </c>
      <c r="U14" s="1" t="s">
        <v>233</v>
      </c>
      <c r="V14" s="1" t="s">
        <v>219</v>
      </c>
    </row>
    <row r="15" s="1" customFormat="1" spans="1:22">
      <c r="A15" s="3">
        <v>21842356000</v>
      </c>
      <c r="B15" s="1" t="s">
        <v>291</v>
      </c>
      <c r="C15" s="1" t="s">
        <v>292</v>
      </c>
      <c r="D15" s="1" t="s">
        <v>293</v>
      </c>
      <c r="E15" s="1" t="s">
        <v>294</v>
      </c>
      <c r="F15" s="1" t="s">
        <v>203</v>
      </c>
      <c r="G15" s="1" t="s">
        <v>207</v>
      </c>
      <c r="H15" s="1" t="s">
        <v>208</v>
      </c>
      <c r="I15" s="1" t="s">
        <v>295</v>
      </c>
      <c r="J15" s="1" t="s">
        <v>30</v>
      </c>
      <c r="K15" s="1" t="s">
        <v>296</v>
      </c>
      <c r="L15" s="1" t="s">
        <v>296</v>
      </c>
      <c r="M15" s="1" t="s">
        <v>211</v>
      </c>
      <c r="N15" s="1" t="s">
        <v>211</v>
      </c>
      <c r="O15" s="1" t="s">
        <v>212</v>
      </c>
      <c r="P15" s="1" t="s">
        <v>213</v>
      </c>
      <c r="Q15" s="1" t="s">
        <v>214</v>
      </c>
      <c r="R15" s="1" t="s">
        <v>297</v>
      </c>
      <c r="S15" s="1" t="s">
        <v>216</v>
      </c>
      <c r="T15" s="1" t="s">
        <v>217</v>
      </c>
      <c r="U15" s="1" t="s">
        <v>233</v>
      </c>
      <c r="V15" s="1" t="s">
        <v>298</v>
      </c>
    </row>
    <row r="16" s="1" customFormat="1" spans="1:22">
      <c r="A16" s="3">
        <v>21842225122</v>
      </c>
      <c r="B16" s="1" t="s">
        <v>291</v>
      </c>
      <c r="C16" s="1" t="s">
        <v>299</v>
      </c>
      <c r="D16" s="1" t="s">
        <v>271</v>
      </c>
      <c r="E16" s="1" t="s">
        <v>300</v>
      </c>
      <c r="F16" s="1" t="s">
        <v>269</v>
      </c>
      <c r="G16" s="1" t="s">
        <v>203</v>
      </c>
      <c r="H16" s="1" t="s">
        <v>208</v>
      </c>
      <c r="I16" s="1" t="s">
        <v>301</v>
      </c>
      <c r="J16" s="1" t="s">
        <v>30</v>
      </c>
      <c r="K16" s="1" t="s">
        <v>302</v>
      </c>
      <c r="L16" s="1" t="s">
        <v>302</v>
      </c>
      <c r="M16" s="1" t="s">
        <v>211</v>
      </c>
      <c r="N16" s="1" t="s">
        <v>211</v>
      </c>
      <c r="O16" s="1" t="s">
        <v>212</v>
      </c>
      <c r="P16" s="1" t="s">
        <v>213</v>
      </c>
      <c r="Q16" s="1" t="s">
        <v>214</v>
      </c>
      <c r="R16" s="1" t="s">
        <v>303</v>
      </c>
      <c r="S16" s="1" t="s">
        <v>216</v>
      </c>
      <c r="T16" s="1" t="s">
        <v>217</v>
      </c>
      <c r="U16" s="1" t="s">
        <v>233</v>
      </c>
      <c r="V16" s="1" t="s">
        <v>219</v>
      </c>
    </row>
    <row r="17" s="1" customFormat="1" spans="1:22">
      <c r="A17" s="3">
        <v>21841848563</v>
      </c>
      <c r="B17" s="1" t="s">
        <v>291</v>
      </c>
      <c r="C17" s="1" t="s">
        <v>304</v>
      </c>
      <c r="D17" s="1" t="s">
        <v>305</v>
      </c>
      <c r="E17" s="1" t="s">
        <v>306</v>
      </c>
      <c r="F17" s="1" t="s">
        <v>269</v>
      </c>
      <c r="G17" s="1" t="s">
        <v>207</v>
      </c>
      <c r="H17" s="1" t="s">
        <v>208</v>
      </c>
      <c r="I17" s="1" t="s">
        <v>307</v>
      </c>
      <c r="J17" s="1" t="s">
        <v>30</v>
      </c>
      <c r="K17" s="1" t="s">
        <v>308</v>
      </c>
      <c r="L17" s="1" t="s">
        <v>308</v>
      </c>
      <c r="M17" s="1" t="s">
        <v>211</v>
      </c>
      <c r="N17" s="1" t="s">
        <v>211</v>
      </c>
      <c r="O17" s="1" t="s">
        <v>212</v>
      </c>
      <c r="P17" s="1" t="s">
        <v>213</v>
      </c>
      <c r="Q17" s="1" t="s">
        <v>214</v>
      </c>
      <c r="R17" s="1" t="s">
        <v>309</v>
      </c>
      <c r="S17" s="1" t="s">
        <v>216</v>
      </c>
      <c r="T17" s="1" t="s">
        <v>217</v>
      </c>
      <c r="U17" s="1" t="s">
        <v>233</v>
      </c>
      <c r="V17" s="1" t="s">
        <v>234</v>
      </c>
    </row>
    <row r="18" s="1" customFormat="1" spans="1:22">
      <c r="A18" s="3">
        <v>21840873851</v>
      </c>
      <c r="B18" s="1" t="s">
        <v>310</v>
      </c>
      <c r="C18" s="1" t="s">
        <v>311</v>
      </c>
      <c r="D18" s="1" t="s">
        <v>305</v>
      </c>
      <c r="E18" s="1" t="s">
        <v>312</v>
      </c>
      <c r="F18" s="1" t="s">
        <v>291</v>
      </c>
      <c r="G18" s="1" t="s">
        <v>226</v>
      </c>
      <c r="H18" s="1" t="s">
        <v>208</v>
      </c>
      <c r="I18" s="1" t="s">
        <v>313</v>
      </c>
      <c r="J18" s="1" t="s">
        <v>30</v>
      </c>
      <c r="K18" s="1" t="s">
        <v>308</v>
      </c>
      <c r="L18" s="1" t="s">
        <v>308</v>
      </c>
      <c r="M18" s="1" t="s">
        <v>211</v>
      </c>
      <c r="N18" s="1" t="s">
        <v>211</v>
      </c>
      <c r="O18" s="1" t="s">
        <v>212</v>
      </c>
      <c r="P18" s="1" t="s">
        <v>213</v>
      </c>
      <c r="Q18" s="1" t="s">
        <v>214</v>
      </c>
      <c r="R18" s="1" t="s">
        <v>314</v>
      </c>
      <c r="S18" s="1" t="s">
        <v>216</v>
      </c>
      <c r="T18" s="1" t="s">
        <v>217</v>
      </c>
      <c r="U18" s="1" t="s">
        <v>233</v>
      </c>
      <c r="V18" s="1" t="s">
        <v>234</v>
      </c>
    </row>
    <row r="19" s="1" customFormat="1" spans="1:22">
      <c r="A19" s="3">
        <v>21840513591</v>
      </c>
      <c r="B19" s="1" t="s">
        <v>310</v>
      </c>
      <c r="C19" s="1" t="s">
        <v>315</v>
      </c>
      <c r="D19" s="1" t="s">
        <v>277</v>
      </c>
      <c r="E19" s="1" t="s">
        <v>316</v>
      </c>
      <c r="F19" s="1" t="s">
        <v>282</v>
      </c>
      <c r="G19" s="1" t="s">
        <v>226</v>
      </c>
      <c r="H19" s="1" t="s">
        <v>208</v>
      </c>
      <c r="I19" s="1" t="s">
        <v>317</v>
      </c>
      <c r="J19" s="1" t="s">
        <v>30</v>
      </c>
      <c r="K19" s="1" t="s">
        <v>318</v>
      </c>
      <c r="L19" s="1" t="s">
        <v>318</v>
      </c>
      <c r="M19" s="1" t="s">
        <v>211</v>
      </c>
      <c r="N19" s="1" t="s">
        <v>211</v>
      </c>
      <c r="O19" s="1" t="s">
        <v>212</v>
      </c>
      <c r="P19" s="1" t="s">
        <v>213</v>
      </c>
      <c r="Q19" s="1" t="s">
        <v>214</v>
      </c>
      <c r="R19" s="1" t="s">
        <v>319</v>
      </c>
      <c r="S19" s="1" t="s">
        <v>216</v>
      </c>
      <c r="T19" s="1" t="s">
        <v>217</v>
      </c>
      <c r="U19" s="1" t="s">
        <v>233</v>
      </c>
      <c r="V19" s="1" t="s">
        <v>219</v>
      </c>
    </row>
    <row r="20" s="1" customFormat="1" spans="1:22">
      <c r="A20" s="3">
        <v>21838918430</v>
      </c>
      <c r="B20" s="1" t="s">
        <v>310</v>
      </c>
      <c r="C20" s="1" t="s">
        <v>320</v>
      </c>
      <c r="D20" s="1" t="s">
        <v>293</v>
      </c>
      <c r="E20" s="1" t="s">
        <v>321</v>
      </c>
      <c r="F20" s="1" t="s">
        <v>269</v>
      </c>
      <c r="G20" s="1" t="s">
        <v>226</v>
      </c>
      <c r="H20" s="1" t="s">
        <v>208</v>
      </c>
      <c r="I20" s="1" t="s">
        <v>322</v>
      </c>
      <c r="J20" s="1" t="s">
        <v>30</v>
      </c>
      <c r="K20" s="1" t="s">
        <v>323</v>
      </c>
      <c r="L20" s="1" t="s">
        <v>323</v>
      </c>
      <c r="M20" s="1" t="s">
        <v>211</v>
      </c>
      <c r="N20" s="1" t="s">
        <v>211</v>
      </c>
      <c r="O20" s="1" t="s">
        <v>212</v>
      </c>
      <c r="P20" s="1" t="s">
        <v>213</v>
      </c>
      <c r="Q20" s="1" t="s">
        <v>214</v>
      </c>
      <c r="R20" s="1" t="s">
        <v>324</v>
      </c>
      <c r="S20" s="1" t="s">
        <v>216</v>
      </c>
      <c r="T20" s="1" t="s">
        <v>217</v>
      </c>
      <c r="U20" s="1" t="s">
        <v>233</v>
      </c>
      <c r="V20" s="1" t="s">
        <v>298</v>
      </c>
    </row>
    <row r="21" s="1" customFormat="1" spans="1:22">
      <c r="A21" s="3">
        <v>21836623887</v>
      </c>
      <c r="B21" s="1" t="s">
        <v>325</v>
      </c>
      <c r="C21" s="1" t="s">
        <v>326</v>
      </c>
      <c r="D21" s="1" t="s">
        <v>277</v>
      </c>
      <c r="E21" s="1" t="s">
        <v>327</v>
      </c>
      <c r="F21" s="1" t="s">
        <v>246</v>
      </c>
      <c r="G21" s="1" t="s">
        <v>207</v>
      </c>
      <c r="H21" s="1" t="s">
        <v>208</v>
      </c>
      <c r="I21" s="1" t="s">
        <v>328</v>
      </c>
      <c r="J21" s="1" t="s">
        <v>30</v>
      </c>
      <c r="K21" s="1" t="s">
        <v>318</v>
      </c>
      <c r="L21" s="1" t="s">
        <v>318</v>
      </c>
      <c r="M21" s="1" t="s">
        <v>211</v>
      </c>
      <c r="N21" s="1" t="s">
        <v>211</v>
      </c>
      <c r="O21" s="1" t="s">
        <v>212</v>
      </c>
      <c r="P21" s="1" t="s">
        <v>213</v>
      </c>
      <c r="Q21" s="1" t="s">
        <v>214</v>
      </c>
      <c r="R21" s="1" t="s">
        <v>329</v>
      </c>
      <c r="S21" s="1" t="s">
        <v>216</v>
      </c>
      <c r="T21" s="1" t="s">
        <v>217</v>
      </c>
      <c r="U21" s="1" t="s">
        <v>233</v>
      </c>
      <c r="V21" s="1" t="s">
        <v>219</v>
      </c>
    </row>
    <row r="22" s="1" customFormat="1" spans="1:22">
      <c r="A22" s="3">
        <v>21828300217</v>
      </c>
      <c r="B22" s="1" t="s">
        <v>330</v>
      </c>
      <c r="C22" s="1" t="s">
        <v>331</v>
      </c>
      <c r="D22" s="1" t="s">
        <v>332</v>
      </c>
      <c r="E22" s="1" t="s">
        <v>333</v>
      </c>
      <c r="F22" s="1" t="s">
        <v>282</v>
      </c>
      <c r="G22" s="1" t="s">
        <v>226</v>
      </c>
      <c r="H22" s="1" t="s">
        <v>208</v>
      </c>
      <c r="I22" s="1" t="s">
        <v>334</v>
      </c>
      <c r="J22" s="1" t="s">
        <v>30</v>
      </c>
      <c r="K22" s="1" t="s">
        <v>335</v>
      </c>
      <c r="L22" s="1" t="s">
        <v>335</v>
      </c>
      <c r="M22" s="1" t="s">
        <v>211</v>
      </c>
      <c r="N22" s="1" t="s">
        <v>211</v>
      </c>
      <c r="O22" s="1" t="s">
        <v>212</v>
      </c>
      <c r="P22" s="1" t="s">
        <v>213</v>
      </c>
      <c r="Q22" s="1" t="s">
        <v>214</v>
      </c>
      <c r="R22" s="1" t="s">
        <v>336</v>
      </c>
      <c r="S22" s="1" t="s">
        <v>216</v>
      </c>
      <c r="T22" s="1" t="s">
        <v>217</v>
      </c>
      <c r="U22" s="1" t="s">
        <v>233</v>
      </c>
      <c r="V22" s="1" t="s">
        <v>234</v>
      </c>
    </row>
    <row r="23" s="1" customFormat="1" spans="1:22">
      <c r="A23" s="3">
        <v>21825522879</v>
      </c>
      <c r="B23" s="1" t="s">
        <v>337</v>
      </c>
      <c r="C23" s="1" t="s">
        <v>338</v>
      </c>
      <c r="D23" s="1" t="s">
        <v>339</v>
      </c>
      <c r="E23" s="1" t="s">
        <v>340</v>
      </c>
      <c r="F23" s="1" t="s">
        <v>269</v>
      </c>
      <c r="G23" s="1" t="s">
        <v>203</v>
      </c>
      <c r="H23" s="1" t="s">
        <v>208</v>
      </c>
      <c r="I23" s="1" t="s">
        <v>341</v>
      </c>
      <c r="J23" s="1" t="s">
        <v>30</v>
      </c>
      <c r="K23" s="1" t="s">
        <v>342</v>
      </c>
      <c r="L23" s="1" t="s">
        <v>342</v>
      </c>
      <c r="M23" s="1" t="s">
        <v>211</v>
      </c>
      <c r="N23" s="1" t="s">
        <v>211</v>
      </c>
      <c r="O23" s="1" t="s">
        <v>212</v>
      </c>
      <c r="P23" s="1" t="s">
        <v>213</v>
      </c>
      <c r="Q23" s="1" t="s">
        <v>214</v>
      </c>
      <c r="R23" s="1" t="s">
        <v>343</v>
      </c>
      <c r="S23" s="1" t="s">
        <v>216</v>
      </c>
      <c r="T23" s="1" t="s">
        <v>217</v>
      </c>
      <c r="U23" s="1" t="s">
        <v>218</v>
      </c>
      <c r="V23" s="1" t="s">
        <v>234</v>
      </c>
    </row>
    <row r="24" s="1" customFormat="1" spans="1:22">
      <c r="A24" s="3">
        <v>21754463465</v>
      </c>
      <c r="B24" s="1" t="s">
        <v>344</v>
      </c>
      <c r="C24" s="1" t="s">
        <v>345</v>
      </c>
      <c r="D24" s="1" t="s">
        <v>346</v>
      </c>
      <c r="E24" s="1" t="s">
        <v>347</v>
      </c>
      <c r="F24" s="1" t="s">
        <v>282</v>
      </c>
      <c r="G24" s="1" t="s">
        <v>207</v>
      </c>
      <c r="H24" s="1" t="s">
        <v>208</v>
      </c>
      <c r="I24" s="1" t="s">
        <v>348</v>
      </c>
      <c r="J24" s="1" t="s">
        <v>30</v>
      </c>
      <c r="K24" s="1" t="s">
        <v>349</v>
      </c>
      <c r="L24" s="1" t="s">
        <v>349</v>
      </c>
      <c r="M24" s="1" t="s">
        <v>211</v>
      </c>
      <c r="N24" s="1" t="s">
        <v>211</v>
      </c>
      <c r="O24" s="1" t="s">
        <v>212</v>
      </c>
      <c r="P24" s="1" t="s">
        <v>213</v>
      </c>
      <c r="Q24" s="1" t="s">
        <v>214</v>
      </c>
      <c r="R24" s="1" t="s">
        <v>350</v>
      </c>
      <c r="S24" s="1" t="s">
        <v>216</v>
      </c>
      <c r="T24" s="1" t="s">
        <v>217</v>
      </c>
      <c r="U24" s="1" t="s">
        <v>218</v>
      </c>
      <c r="V24" s="1" t="s">
        <v>219</v>
      </c>
    </row>
    <row r="25" s="1" customFormat="1" spans="1:22">
      <c r="A25" s="3">
        <v>21682076963</v>
      </c>
      <c r="B25" s="1" t="s">
        <v>351</v>
      </c>
      <c r="C25" s="1" t="s">
        <v>352</v>
      </c>
      <c r="D25" s="1" t="s">
        <v>353</v>
      </c>
      <c r="E25" s="1" t="s">
        <v>354</v>
      </c>
      <c r="F25" s="1" t="s">
        <v>246</v>
      </c>
      <c r="G25" s="1" t="s">
        <v>207</v>
      </c>
      <c r="H25" s="1" t="s">
        <v>208</v>
      </c>
      <c r="I25" s="1" t="s">
        <v>355</v>
      </c>
      <c r="J25" s="1" t="s">
        <v>30</v>
      </c>
      <c r="K25" s="1" t="s">
        <v>356</v>
      </c>
      <c r="L25" s="1" t="s">
        <v>356</v>
      </c>
      <c r="M25" s="1" t="s">
        <v>211</v>
      </c>
      <c r="N25" s="1" t="s">
        <v>211</v>
      </c>
      <c r="O25" s="1" t="s">
        <v>212</v>
      </c>
      <c r="P25" s="1" t="s">
        <v>213</v>
      </c>
      <c r="Q25" s="1" t="s">
        <v>214</v>
      </c>
      <c r="R25" s="1" t="s">
        <v>357</v>
      </c>
      <c r="S25" s="1" t="s">
        <v>216</v>
      </c>
      <c r="T25" s="1" t="s">
        <v>217</v>
      </c>
      <c r="U25" s="1" t="s">
        <v>218</v>
      </c>
      <c r="V25" s="1" t="s">
        <v>234</v>
      </c>
    </row>
    <row r="26" s="1" customFormat="1" spans="1:22">
      <c r="A26" s="3">
        <v>18561556276</v>
      </c>
      <c r="B26" s="1" t="s">
        <v>358</v>
      </c>
      <c r="C26" s="1" t="s">
        <v>359</v>
      </c>
      <c r="D26" s="1" t="s">
        <v>360</v>
      </c>
      <c r="E26" s="1" t="s">
        <v>361</v>
      </c>
      <c r="F26" s="1" t="s">
        <v>310</v>
      </c>
      <c r="G26" s="1" t="s">
        <v>207</v>
      </c>
      <c r="H26" s="1" t="s">
        <v>208</v>
      </c>
      <c r="I26" s="1" t="s">
        <v>362</v>
      </c>
      <c r="J26" s="1" t="s">
        <v>30</v>
      </c>
      <c r="K26" s="1" t="s">
        <v>363</v>
      </c>
      <c r="L26" s="1" t="s">
        <v>363</v>
      </c>
      <c r="M26" s="1" t="s">
        <v>211</v>
      </c>
      <c r="N26" s="1" t="s">
        <v>211</v>
      </c>
      <c r="O26" s="1" t="s">
        <v>212</v>
      </c>
      <c r="P26" s="1" t="s">
        <v>213</v>
      </c>
      <c r="Q26" s="1" t="s">
        <v>214</v>
      </c>
      <c r="R26" s="1" t="s">
        <v>364</v>
      </c>
      <c r="S26" s="1" t="s">
        <v>216</v>
      </c>
      <c r="T26" s="1" t="s">
        <v>217</v>
      </c>
      <c r="U26" s="1" t="s">
        <v>218</v>
      </c>
      <c r="V26" s="1" t="s">
        <v>234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2022-12-05T03:48:50Z</dcterms:created>
  <dcterms:modified xsi:type="dcterms:W3CDTF">2022-12-05T03:56:43Z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AA9F5D7C9C9E403EB8179EDC650A5235</vt:lpwstr>
  </property>
  <property fmtid="{D5CDD505-2E9C-101B-9397-08002B2CF9AE}" pid="3" name="KSOProductBuildVer">
    <vt:lpwstr>2052-11.1.0.12763</vt:lpwstr>
  </property>
</Properties>
</file>