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</definedName>
  </definedNames>
  <calcPr calcId="144525"/>
</workbook>
</file>

<file path=xl/sharedStrings.xml><?xml version="1.0" encoding="utf-8"?>
<sst xmlns="http://schemas.openxmlformats.org/spreadsheetml/2006/main" count="298" uniqueCount="139">
  <si>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</si>
  <si>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</si>
  <si>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</si>
  <si>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</si>
  <si>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</si>
  <si>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</si>
  <si>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</si>
  <si>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</si>
  <si>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</si>
  <si>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</si>
  <si>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</si>
  <si>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</si>
  <si>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</si>
  <si>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</si>
  <si>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</si>
  <si>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</si>
  <si>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</si>
  <si>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</si>
  <si>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</si>
  <si>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</si>
  <si>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</si>
  <si>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</si>
  <si>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</si>
  <si>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</si>
  <si>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</si>
  <si>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21610320613	</t>
  </si>
  <si>
    <t>Ctrip</t>
  </si>
  <si>
    <t>正常</t>
  </si>
  <si>
    <t>[香港]香港帝都酒店(Royal Park Hotel)(80247072)</t>
  </si>
  <si>
    <t>全新装潢标准客房&lt;至多8间&gt;&lt;90天内可预订&gt;&lt;2人入住&gt;</t>
  </si>
  <si>
    <t>CNY</t>
  </si>
  <si>
    <t>NG/KA MAN,POON/MAN WAI</t>
  </si>
  <si>
    <t>CA13744221208CNY</t>
  </si>
  <si>
    <t>未提现</t>
  </si>
  <si>
    <t>携程开票</t>
  </si>
  <si>
    <t xml:space="preserve">2764639	</t>
  </si>
  <si>
    <t xml:space="preserve">	</t>
  </si>
  <si>
    <t xml:space="preserve">999221783700319	</t>
  </si>
  <si>
    <t>[长治]全季酒店(长治高新区店)(93870734)</t>
  </si>
  <si>
    <t>高级大床房&lt;至多8间&gt;&lt;2人入住&gt;</t>
  </si>
  <si>
    <t>赵灿钦</t>
  </si>
  <si>
    <t xml:space="preserve">2793794	</t>
  </si>
  <si>
    <t xml:space="preserve">R0473991100981144001	</t>
  </si>
  <si>
    <t>取消</t>
  </si>
  <si>
    <t xml:space="preserve">21826128491	</t>
  </si>
  <si>
    <t>[香港]富豪香港酒店(Regal Hongkong Hotel)(76478807)</t>
  </si>
  <si>
    <t>高级客房&lt;至多8间&gt;&lt;2人入住&gt;</t>
  </si>
  <si>
    <t>WONG/KWAN HO</t>
  </si>
  <si>
    <t xml:space="preserve">2810445	</t>
  </si>
  <si>
    <t xml:space="preserve">HBD-65645-318-1645224	</t>
  </si>
  <si>
    <t xml:space="preserve">999221827580880	</t>
  </si>
  <si>
    <t>[成都]喆啡酒店(成都双流机场海滨城万达店)(80246093)</t>
  </si>
  <si>
    <t>醇享大床房&lt;2人入住&gt;&lt;早餐&gt;</t>
  </si>
  <si>
    <t>祝丹</t>
  </si>
  <si>
    <t xml:space="preserve">2812643	</t>
  </si>
  <si>
    <t xml:space="preserve">104864247400	</t>
  </si>
  <si>
    <t xml:space="preserve">999221830105318	</t>
  </si>
  <si>
    <t>孙庆超</t>
  </si>
  <si>
    <t xml:space="preserve">2816087	</t>
  </si>
  <si>
    <t xml:space="preserve">104866594870	</t>
  </si>
  <si>
    <t xml:space="preserve">21830404371	</t>
  </si>
  <si>
    <t>[台北]城市商旅(台北南东馆)(City Suites Taipei Nandong)(80941404)</t>
  </si>
  <si>
    <t>豪华大床房&lt;至多8间&gt;&lt;2人入住&gt;</t>
  </si>
  <si>
    <t>LIN/YANG</t>
  </si>
  <si>
    <t xml:space="preserve">2816528	</t>
  </si>
  <si>
    <t xml:space="preserve">999221830420594	</t>
  </si>
  <si>
    <t>[贵阳]宜尚酒店(贵阳黔灵山店)(80247049)</t>
  </si>
  <si>
    <t>特惠大床房&lt;至多8间&gt;&lt;2人入住&gt;</t>
  </si>
  <si>
    <t>张磊磊</t>
  </si>
  <si>
    <t xml:space="preserve">2816555	</t>
  </si>
  <si>
    <t xml:space="preserve">R_0851039_2473751	</t>
  </si>
  <si>
    <t>，</t>
  </si>
  <si>
    <t xml:space="preserve"> 3886 CNY</t>
  </si>
  <si>
    <t>A221208094933481</t>
  </si>
  <si>
    <t>总计：3886元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</si>
  <si>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</si>
  <si>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</si>
  <si>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</si>
  <si>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</si>
  <si>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</si>
  <si>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</si>
  <si>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</si>
  <si>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</si>
  <si>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</si>
  <si>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</si>
  <si>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</si>
  <si>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</si>
  <si>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</si>
  <si>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</si>
  <si>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</si>
  <si>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</si>
  <si>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</si>
  <si>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</si>
  <si>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</si>
  <si>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2022-11-22</t>
  </si>
  <si>
    <t>2816555</t>
  </si>
  <si>
    <t>宜尚酒店(贵阳黔灵山店)</t>
  </si>
  <si>
    <t>2022-11-23</t>
  </si>
  <si>
    <t>退房日月结</t>
  </si>
  <si>
    <t>158.00</t>
  </si>
  <si>
    <t>RMB</t>
  </si>
  <si>
    <t>0</t>
  </si>
  <si>
    <t>0.00</t>
  </si>
  <si>
    <t>携程汇登国内直连</t>
  </si>
  <si>
    <t>01.011264</t>
  </si>
  <si>
    <t>2022-11-22 20:29:35</t>
  </si>
  <si>
    <t>否</t>
  </si>
  <si>
    <t>广州汇登信息科技有限公司</t>
  </si>
  <si>
    <t>直连</t>
  </si>
  <si>
    <t>中国</t>
  </si>
  <si>
    <t>2816528</t>
  </si>
  <si>
    <t>城市商旅(台北南东馆)</t>
  </si>
  <si>
    <t>LIN YANG</t>
  </si>
  <si>
    <t>568.00</t>
  </si>
  <si>
    <t>2022-11-22 20:19:35</t>
  </si>
  <si>
    <t>2022-11-21</t>
  </si>
  <si>
    <t>2812643</t>
  </si>
  <si>
    <t>喆啡酒店(成都双流机场海滨城万达店)</t>
  </si>
  <si>
    <t>557.00</t>
  </si>
  <si>
    <t>2022-11-21 09:38:46</t>
  </si>
  <si>
    <t>2816087</t>
  </si>
  <si>
    <t>304.00</t>
  </si>
  <si>
    <t>2022-11-22 17:14:43</t>
  </si>
  <si>
    <t>2022-11-20</t>
  </si>
  <si>
    <t>2810445</t>
  </si>
  <si>
    <t>富豪香港酒店</t>
  </si>
  <si>
    <t>WONG KWAN HO</t>
  </si>
  <si>
    <t>610.00</t>
  </si>
  <si>
    <t>2022-11-20 11:08:07</t>
  </si>
  <si>
    <t>2022-11-12</t>
  </si>
  <si>
    <t>2793794</t>
  </si>
  <si>
    <t>全季酒店(长治高新区店)</t>
  </si>
  <si>
    <t>2022-11-12 18:19:06</t>
  </si>
  <si>
    <t>2022-10-29</t>
  </si>
  <si>
    <t>2764639</t>
  </si>
  <si>
    <t>香港帝都酒店</t>
  </si>
  <si>
    <t>NG KA MAN,POON MAN WAI</t>
  </si>
  <si>
    <t>1689.00</t>
  </si>
  <si>
    <t>2022-10-29 06:58:19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</si>
</sst>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44886</v>
      </c>
      <c r="G2" s="6">
        <v>44888</v>
      </c>
      <c r="H2" s="4">
        <v>1</v>
      </c>
      <c r="I2" s="4">
        <v>2</v>
      </c>
      <c r="J2" s="4">
        <v>2</v>
      </c>
      <c r="K2" s="4" t="s">
        <v>30</v>
      </c>
      <c r="L2" s="4">
        <v>1689</v>
      </c>
      <c r="M2" s="4">
        <v>1689</v>
      </c>
      <c r="N2" s="4" t="s">
        <v>31</v>
      </c>
      <c r="O2" s="4" t="s">
        <v>32</v>
      </c>
      <c r="P2" s="4" t="s">
        <v>33</v>
      </c>
      <c r="Q2" s="4">
        <v>0</v>
      </c>
      <c r="R2" s="7">
        <v>44863</v>
      </c>
      <c r="S2" s="6">
        <v>44903</v>
      </c>
      <c r="T2" s="4" t="s">
        <v>34</v>
      </c>
      <c r="U2" s="4">
        <v>1689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44885</v>
      </c>
      <c r="G3" s="6">
        <v>44888</v>
      </c>
      <c r="H3" s="4">
        <v>1</v>
      </c>
      <c r="I3" s="4">
        <v>3</v>
      </c>
      <c r="J3" s="4">
        <v>3</v>
      </c>
      <c r="K3" s="4" t="s">
        <v>30</v>
      </c>
      <c r="L3" s="4">
        <v>646</v>
      </c>
      <c r="M3" s="4">
        <v>646</v>
      </c>
      <c r="N3" s="4" t="s">
        <v>40</v>
      </c>
      <c r="O3" s="4" t="s">
        <v>32</v>
      </c>
      <c r="P3" s="4" t="s">
        <v>33</v>
      </c>
      <c r="Q3" s="4">
        <v>0</v>
      </c>
      <c r="R3" s="7">
        <v>44877</v>
      </c>
      <c r="S3" s="6">
        <v>44903</v>
      </c>
      <c r="T3" s="4" t="s">
        <v>34</v>
      </c>
      <c r="U3" s="4">
        <v>646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44885</v>
      </c>
      <c r="G4" s="6">
        <v>44888</v>
      </c>
      <c r="H4" s="4">
        <v>1</v>
      </c>
      <c r="I4" s="4">
        <v>3</v>
      </c>
      <c r="J4" s="4">
        <v>3</v>
      </c>
      <c r="K4" s="4" t="s">
        <v>30</v>
      </c>
      <c r="L4" s="4">
        <v>-646</v>
      </c>
      <c r="M4" s="4">
        <v>-646</v>
      </c>
      <c r="N4" s="4" t="s">
        <v>40</v>
      </c>
      <c r="O4" s="4" t="s">
        <v>32</v>
      </c>
      <c r="P4" s="4" t="s">
        <v>33</v>
      </c>
      <c r="Q4" s="4">
        <v>0</v>
      </c>
      <c r="R4" s="7">
        <v>44877</v>
      </c>
      <c r="S4" s="6">
        <v>44903</v>
      </c>
      <c r="T4" s="4" t="s">
        <v>34</v>
      </c>
      <c r="U4" s="4">
        <v>-646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44887</v>
      </c>
      <c r="G5" s="6">
        <v>44888</v>
      </c>
      <c r="H5" s="4">
        <v>1</v>
      </c>
      <c r="I5" s="4">
        <v>1</v>
      </c>
      <c r="J5" s="4">
        <v>1</v>
      </c>
      <c r="K5" s="4" t="s">
        <v>30</v>
      </c>
      <c r="L5" s="4">
        <v>610</v>
      </c>
      <c r="M5" s="4">
        <v>610</v>
      </c>
      <c r="N5" s="4" t="s">
        <v>47</v>
      </c>
      <c r="O5" s="4" t="s">
        <v>32</v>
      </c>
      <c r="P5" s="4" t="s">
        <v>33</v>
      </c>
      <c r="Q5" s="4">
        <v>0</v>
      </c>
      <c r="R5" s="7">
        <v>44885</v>
      </c>
      <c r="S5" s="6">
        <v>44903</v>
      </c>
      <c r="T5" s="4" t="s">
        <v>34</v>
      </c>
      <c r="U5" s="4">
        <v>610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44886</v>
      </c>
      <c r="G6" s="6">
        <v>44888</v>
      </c>
      <c r="H6" s="4">
        <v>1</v>
      </c>
      <c r="I6" s="4">
        <v>2</v>
      </c>
      <c r="J6" s="4">
        <v>2</v>
      </c>
      <c r="K6" s="4" t="s">
        <v>30</v>
      </c>
      <c r="L6" s="4">
        <v>557</v>
      </c>
      <c r="M6" s="4">
        <v>557</v>
      </c>
      <c r="N6" s="4" t="s">
        <v>53</v>
      </c>
      <c r="O6" s="4" t="s">
        <v>32</v>
      </c>
      <c r="P6" s="4" t="s">
        <v>33</v>
      </c>
      <c r="Q6" s="4">
        <v>0</v>
      </c>
      <c r="R6" s="7">
        <v>44886</v>
      </c>
      <c r="S6" s="6">
        <v>44903</v>
      </c>
      <c r="T6" s="4" t="s">
        <v>34</v>
      </c>
      <c r="U6" s="4">
        <v>557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44887</v>
      </c>
      <c r="G7" s="6">
        <v>44888</v>
      </c>
      <c r="H7" s="4">
        <v>1</v>
      </c>
      <c r="I7" s="4">
        <v>1</v>
      </c>
      <c r="J7" s="4">
        <v>1</v>
      </c>
      <c r="K7" s="4" t="s">
        <v>30</v>
      </c>
      <c r="L7" s="4">
        <v>304</v>
      </c>
      <c r="M7" s="4">
        <v>304</v>
      </c>
      <c r="N7" s="4" t="s">
        <v>57</v>
      </c>
      <c r="O7" s="4" t="s">
        <v>32</v>
      </c>
      <c r="P7" s="4" t="s">
        <v>33</v>
      </c>
      <c r="Q7" s="4">
        <v>0</v>
      </c>
      <c r="R7" s="7">
        <v>44887</v>
      </c>
      <c r="S7" s="6">
        <v>44903</v>
      </c>
      <c r="T7" s="4" t="s">
        <v>34</v>
      </c>
      <c r="U7" s="4">
        <v>304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44887</v>
      </c>
      <c r="G8" s="6">
        <v>44888</v>
      </c>
      <c r="H8" s="4">
        <v>1</v>
      </c>
      <c r="I8" s="4">
        <v>1</v>
      </c>
      <c r="J8" s="4">
        <v>1</v>
      </c>
      <c r="K8" s="4" t="s">
        <v>30</v>
      </c>
      <c r="L8" s="4">
        <v>568</v>
      </c>
      <c r="M8" s="4">
        <v>568</v>
      </c>
      <c r="N8" s="4" t="s">
        <v>63</v>
      </c>
      <c r="O8" s="4" t="s">
        <v>32</v>
      </c>
      <c r="P8" s="4" t="s">
        <v>33</v>
      </c>
      <c r="Q8" s="4">
        <v>0</v>
      </c>
      <c r="R8" s="7">
        <v>44887</v>
      </c>
      <c r="S8" s="6">
        <v>44903</v>
      </c>
      <c r="T8" s="4" t="s">
        <v>34</v>
      </c>
      <c r="U8" s="4">
        <v>568</v>
      </c>
      <c r="V8" s="4">
        <v>0</v>
      </c>
      <c r="W8" s="4">
        <v>0</v>
      </c>
      <c r="X8" s="4" t="s">
        <v>64</v>
      </c>
      <c r="Y8" s="4" t="s">
        <v>36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44887</v>
      </c>
      <c r="G9" s="6">
        <v>44888</v>
      </c>
      <c r="H9" s="4">
        <v>1</v>
      </c>
      <c r="I9" s="4">
        <v>1</v>
      </c>
      <c r="J9" s="4">
        <v>1</v>
      </c>
      <c r="K9" s="4" t="s">
        <v>30</v>
      </c>
      <c r="L9" s="4">
        <v>158</v>
      </c>
      <c r="M9" s="4">
        <v>158</v>
      </c>
      <c r="N9" s="4" t="s">
        <v>68</v>
      </c>
      <c r="O9" s="4" t="s">
        <v>32</v>
      </c>
      <c r="P9" s="4" t="s">
        <v>33</v>
      </c>
      <c r="Q9" s="4">
        <v>0</v>
      </c>
      <c r="R9" s="7">
        <v>44887</v>
      </c>
      <c r="S9" s="6">
        <v>44903</v>
      </c>
      <c r="T9" s="4" t="s">
        <v>34</v>
      </c>
      <c r="U9" s="4">
        <v>158</v>
      </c>
      <c r="V9" s="4">
        <v>0</v>
      </c>
      <c r="W9" s="4">
        <v>0</v>
      </c>
      <c r="X9" s="4" t="s">
        <v>69</v>
      </c>
      <c r="Y9" s="4" t="s">
        <v>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5" sqref="A15:A16"/>
    </sheetView>
  </sheetViews>
  <sheetFormatPr defaultColWidth="9" defaultRowHeight="13.5"/>
  <cols>
    <col min="1" max="1" width="12.625" style="4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71</v>
      </c>
    </row>
    <row r="2" s="4" customFormat="1" spans="1:9">
      <c r="A2" s="5">
        <v>21610320613</v>
      </c>
      <c r="B2" s="6">
        <v>44886</v>
      </c>
      <c r="C2" s="6">
        <v>44888</v>
      </c>
      <c r="D2" s="4">
        <v>1689</v>
      </c>
      <c r="E2" s="4" t="str">
        <f>VLOOKUP(A2,HOP!A:L,12,0)</f>
        <v>1689.00</v>
      </c>
      <c r="F2" s="4" t="str">
        <f>VLOOKUP(A2,HOP!A:C,3,0)</f>
        <v>2764639</v>
      </c>
      <c r="G2" s="4">
        <f>D2-E2</f>
        <v>0</v>
      </c>
      <c r="H2" s="4" t="str">
        <f>$H$1&amp;F2</f>
        <v>，2764639</v>
      </c>
      <c r="I2" s="4" t="str">
        <f>VLOOKUP(A2,HOP!A:U,21,0)</f>
        <v>直连</v>
      </c>
    </row>
    <row r="3" s="4" customFormat="1" spans="1:9">
      <c r="A3" s="5">
        <v>999221783700319</v>
      </c>
      <c r="B3" s="6">
        <v>44885</v>
      </c>
      <c r="C3" s="6">
        <v>44888</v>
      </c>
      <c r="D3" s="4">
        <v>0</v>
      </c>
      <c r="E3" s="4" t="str">
        <f>VLOOKUP(A3,HOP!A:L,12,0)</f>
        <v>0.00</v>
      </c>
      <c r="F3" s="4" t="str">
        <f>VLOOKUP(A3,HOP!A:C,3,0)</f>
        <v>2793794</v>
      </c>
      <c r="G3" s="4">
        <f t="shared" ref="G3:G8" si="0">D3-E3</f>
        <v>0</v>
      </c>
      <c r="H3" s="4" t="str">
        <f t="shared" ref="H3:H8" si="1">$H$1&amp;F3</f>
        <v>，2793794</v>
      </c>
      <c r="I3" s="4" t="str">
        <f>VLOOKUP(A3,HOP!A:U,21,0)</f>
        <v>直连</v>
      </c>
    </row>
    <row r="4" s="4" customFormat="1" spans="1:9">
      <c r="A4" s="5">
        <v>21826128491</v>
      </c>
      <c r="B4" s="6">
        <v>44887</v>
      </c>
      <c r="C4" s="6">
        <v>44888</v>
      </c>
      <c r="D4" s="4">
        <v>610</v>
      </c>
      <c r="E4" s="4" t="str">
        <f>VLOOKUP(A4,HOP!A:L,12,0)</f>
        <v>610.00</v>
      </c>
      <c r="F4" s="4" t="str">
        <f>VLOOKUP(A4,HOP!A:C,3,0)</f>
        <v>2810445</v>
      </c>
      <c r="G4" s="4">
        <f t="shared" si="0"/>
        <v>0</v>
      </c>
      <c r="H4" s="4" t="str">
        <f t="shared" si="1"/>
        <v>，2810445</v>
      </c>
      <c r="I4" s="4" t="str">
        <f>VLOOKUP(A4,HOP!A:U,21,0)</f>
        <v>直连</v>
      </c>
    </row>
    <row r="5" s="4" customFormat="1" spans="1:9">
      <c r="A5" s="5">
        <v>999221827580880</v>
      </c>
      <c r="B5" s="6">
        <v>44886</v>
      </c>
      <c r="C5" s="6">
        <v>44888</v>
      </c>
      <c r="D5" s="4">
        <v>557</v>
      </c>
      <c r="E5" s="4" t="str">
        <f>VLOOKUP(A5,HOP!A:L,12,0)</f>
        <v>557.00</v>
      </c>
      <c r="F5" s="4" t="str">
        <f>VLOOKUP(A5,HOP!A:C,3,0)</f>
        <v>2812643</v>
      </c>
      <c r="G5" s="4">
        <f t="shared" si="0"/>
        <v>0</v>
      </c>
      <c r="H5" s="4" t="str">
        <f t="shared" si="1"/>
        <v>，2812643</v>
      </c>
      <c r="I5" s="4" t="str">
        <f>VLOOKUP(A5,HOP!A:U,21,0)</f>
        <v>直连</v>
      </c>
    </row>
    <row r="6" s="4" customFormat="1" spans="1:9">
      <c r="A6" s="5">
        <v>999221830105318</v>
      </c>
      <c r="B6" s="6">
        <v>44887</v>
      </c>
      <c r="C6" s="6">
        <v>44888</v>
      </c>
      <c r="D6" s="4">
        <v>304</v>
      </c>
      <c r="E6" s="4" t="str">
        <f>VLOOKUP(A6,HOP!A:L,12,0)</f>
        <v>304.00</v>
      </c>
      <c r="F6" s="4" t="str">
        <f>VLOOKUP(A6,HOP!A:C,3,0)</f>
        <v>2816087</v>
      </c>
      <c r="G6" s="4">
        <f t="shared" si="0"/>
        <v>0</v>
      </c>
      <c r="H6" s="4" t="str">
        <f t="shared" si="1"/>
        <v>，2816087</v>
      </c>
      <c r="I6" s="4" t="str">
        <f>VLOOKUP(A6,HOP!A:U,21,0)</f>
        <v>直连</v>
      </c>
    </row>
    <row r="7" s="4" customFormat="1" spans="1:9">
      <c r="A7" s="5">
        <v>21830404371</v>
      </c>
      <c r="B7" s="6">
        <v>44887</v>
      </c>
      <c r="C7" s="6">
        <v>44888</v>
      </c>
      <c r="D7" s="4">
        <v>568</v>
      </c>
      <c r="E7" s="4" t="str">
        <f>VLOOKUP(A7,HOP!A:L,12,0)</f>
        <v>568.00</v>
      </c>
      <c r="F7" s="4" t="str">
        <f>VLOOKUP(A7,HOP!A:C,3,0)</f>
        <v>2816528</v>
      </c>
      <c r="G7" s="4">
        <f t="shared" si="0"/>
        <v>0</v>
      </c>
      <c r="H7" s="4" t="str">
        <f t="shared" si="1"/>
        <v>，2816528</v>
      </c>
      <c r="I7" s="4" t="str">
        <f>VLOOKUP(A7,HOP!A:U,21,0)</f>
        <v>直连</v>
      </c>
    </row>
    <row r="8" s="4" customFormat="1" spans="1:9">
      <c r="A8" s="5">
        <v>999221830420594</v>
      </c>
      <c r="B8" s="6">
        <v>44887</v>
      </c>
      <c r="C8" s="6">
        <v>44888</v>
      </c>
      <c r="D8" s="4">
        <v>158</v>
      </c>
      <c r="E8" s="4" t="str">
        <f>VLOOKUP(A8,HOP!A:L,12,0)</f>
        <v>158.00</v>
      </c>
      <c r="F8" s="4" t="str">
        <f>VLOOKUP(A8,HOP!A:C,3,0)</f>
        <v>2816555</v>
      </c>
      <c r="G8" s="4">
        <f t="shared" si="0"/>
        <v>0</v>
      </c>
      <c r="H8" s="4" t="str">
        <f t="shared" si="1"/>
        <v>，2816555</v>
      </c>
      <c r="I8" s="4" t="str">
        <f>VLOOKUP(A8,HOP!A:U,21,0)</f>
        <v>直连</v>
      </c>
    </row>
    <row r="10" spans="4:4">
      <c r="D10" s="4">
        <f>SUM(D2:D9)</f>
        <v>3886</v>
      </c>
    </row>
    <row r="11" spans="4:4">
      <c r="D11" s="4" t="s">
        <v>72</v>
      </c>
    </row>
    <row r="15" spans="1:1">
      <c r="A15" s="4" t="s">
        <v>73</v>
      </c>
    </row>
    <row r="16" spans="1:1">
      <c r="A16" s="4" t="s">
        <v>74</v>
      </c>
    </row>
  </sheetData>
  <autoFilter ref="A1:X8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2">
      <c r="A1" s="2" t="s">
        <v>75</v>
      </c>
      <c r="B1" s="2" t="s">
        <v>76</v>
      </c>
      <c r="C1" s="2" t="s">
        <v>77</v>
      </c>
      <c r="D1" s="2" t="s">
        <v>78</v>
      </c>
      <c r="E1" s="2" t="s">
        <v>13</v>
      </c>
      <c r="F1" s="2" t="s">
        <v>5</v>
      </c>
      <c r="G1" s="2" t="s">
        <v>6</v>
      </c>
      <c r="H1" s="2" t="s">
        <v>79</v>
      </c>
      <c r="I1" s="2" t="s">
        <v>80</v>
      </c>
      <c r="J1" s="2" t="s">
        <v>81</v>
      </c>
      <c r="K1" s="2" t="s">
        <v>82</v>
      </c>
      <c r="L1" s="2" t="s">
        <v>83</v>
      </c>
      <c r="M1" s="2" t="s">
        <v>84</v>
      </c>
      <c r="N1" s="2" t="s">
        <v>85</v>
      </c>
      <c r="O1" s="2" t="s">
        <v>86</v>
      </c>
      <c r="P1" s="2" t="s">
        <v>87</v>
      </c>
      <c r="Q1" s="2" t="s">
        <v>88</v>
      </c>
      <c r="R1" s="2" t="s">
        <v>89</v>
      </c>
      <c r="S1" s="2" t="s">
        <v>90</v>
      </c>
      <c r="T1" s="2" t="s">
        <v>91</v>
      </c>
      <c r="U1" s="2" t="s">
        <v>92</v>
      </c>
      <c r="V1" s="2" t="s">
        <v>93</v>
      </c>
    </row>
    <row r="2" s="1" customFormat="1" spans="1:22">
      <c r="A2" s="3">
        <v>999221830420594</v>
      </c>
      <c r="B2" s="1" t="s">
        <v>94</v>
      </c>
      <c r="C2" s="1" t="s">
        <v>95</v>
      </c>
      <c r="D2" s="1" t="s">
        <v>96</v>
      </c>
      <c r="E2" s="1" t="s">
        <v>68</v>
      </c>
      <c r="F2" s="1" t="s">
        <v>94</v>
      </c>
      <c r="G2" s="1" t="s">
        <v>97</v>
      </c>
      <c r="H2" s="1" t="s">
        <v>98</v>
      </c>
      <c r="I2" s="1" t="s">
        <v>99</v>
      </c>
      <c r="J2" s="1" t="s">
        <v>100</v>
      </c>
      <c r="K2" s="1" t="s">
        <v>99</v>
      </c>
      <c r="L2" s="1" t="s">
        <v>99</v>
      </c>
      <c r="M2" s="1" t="s">
        <v>101</v>
      </c>
      <c r="N2" s="1" t="s">
        <v>101</v>
      </c>
      <c r="O2" s="1" t="s">
        <v>102</v>
      </c>
      <c r="P2" s="1" t="s">
        <v>103</v>
      </c>
      <c r="Q2" s="1" t="s">
        <v>104</v>
      </c>
      <c r="R2" s="1" t="s">
        <v>105</v>
      </c>
      <c r="S2" s="1" t="s">
        <v>106</v>
      </c>
      <c r="T2" s="1" t="s">
        <v>107</v>
      </c>
      <c r="U2" s="1" t="s">
        <v>108</v>
      </c>
      <c r="V2" s="1" t="s">
        <v>109</v>
      </c>
    </row>
    <row r="3" s="1" customFormat="1" spans="1:22">
      <c r="A3" s="3">
        <v>21830404371</v>
      </c>
      <c r="B3" s="1" t="s">
        <v>94</v>
      </c>
      <c r="C3" s="1" t="s">
        <v>110</v>
      </c>
      <c r="D3" s="1" t="s">
        <v>111</v>
      </c>
      <c r="E3" s="1" t="s">
        <v>112</v>
      </c>
      <c r="F3" s="1" t="s">
        <v>94</v>
      </c>
      <c r="G3" s="1" t="s">
        <v>97</v>
      </c>
      <c r="H3" s="1" t="s">
        <v>98</v>
      </c>
      <c r="I3" s="1" t="s">
        <v>113</v>
      </c>
      <c r="J3" s="1" t="s">
        <v>100</v>
      </c>
      <c r="K3" s="1" t="s">
        <v>113</v>
      </c>
      <c r="L3" s="1" t="s">
        <v>113</v>
      </c>
      <c r="M3" s="1" t="s">
        <v>101</v>
      </c>
      <c r="N3" s="1" t="s">
        <v>101</v>
      </c>
      <c r="O3" s="1" t="s">
        <v>102</v>
      </c>
      <c r="P3" s="1" t="s">
        <v>103</v>
      </c>
      <c r="Q3" s="1" t="s">
        <v>104</v>
      </c>
      <c r="R3" s="1" t="s">
        <v>114</v>
      </c>
      <c r="S3" s="1" t="s">
        <v>106</v>
      </c>
      <c r="T3" s="1" t="s">
        <v>107</v>
      </c>
      <c r="U3" s="1" t="s">
        <v>108</v>
      </c>
      <c r="V3" s="1" t="s">
        <v>109</v>
      </c>
    </row>
    <row r="4" s="1" customFormat="1" spans="1:22">
      <c r="A4" s="3">
        <v>999221827580880</v>
      </c>
      <c r="B4" s="1" t="s">
        <v>115</v>
      </c>
      <c r="C4" s="1" t="s">
        <v>116</v>
      </c>
      <c r="D4" s="1" t="s">
        <v>117</v>
      </c>
      <c r="E4" s="1" t="s">
        <v>53</v>
      </c>
      <c r="F4" s="1" t="s">
        <v>115</v>
      </c>
      <c r="G4" s="1" t="s">
        <v>97</v>
      </c>
      <c r="H4" s="1" t="s">
        <v>98</v>
      </c>
      <c r="I4" s="1" t="s">
        <v>118</v>
      </c>
      <c r="J4" s="1" t="s">
        <v>100</v>
      </c>
      <c r="K4" s="1" t="s">
        <v>118</v>
      </c>
      <c r="L4" s="1" t="s">
        <v>118</v>
      </c>
      <c r="M4" s="1" t="s">
        <v>101</v>
      </c>
      <c r="N4" s="1" t="s">
        <v>101</v>
      </c>
      <c r="O4" s="1" t="s">
        <v>102</v>
      </c>
      <c r="P4" s="1" t="s">
        <v>103</v>
      </c>
      <c r="Q4" s="1" t="s">
        <v>104</v>
      </c>
      <c r="R4" s="1" t="s">
        <v>119</v>
      </c>
      <c r="S4" s="1" t="s">
        <v>106</v>
      </c>
      <c r="T4" s="1" t="s">
        <v>107</v>
      </c>
      <c r="U4" s="1" t="s">
        <v>108</v>
      </c>
      <c r="V4" s="1" t="s">
        <v>109</v>
      </c>
    </row>
    <row r="5" s="1" customFormat="1" spans="1:22">
      <c r="A5" s="3">
        <v>999221830105318</v>
      </c>
      <c r="B5" s="1" t="s">
        <v>94</v>
      </c>
      <c r="C5" s="1" t="s">
        <v>120</v>
      </c>
      <c r="D5" s="1" t="s">
        <v>117</v>
      </c>
      <c r="E5" s="1" t="s">
        <v>57</v>
      </c>
      <c r="F5" s="1" t="s">
        <v>94</v>
      </c>
      <c r="G5" s="1" t="s">
        <v>97</v>
      </c>
      <c r="H5" s="1" t="s">
        <v>98</v>
      </c>
      <c r="I5" s="1" t="s">
        <v>121</v>
      </c>
      <c r="J5" s="1" t="s">
        <v>100</v>
      </c>
      <c r="K5" s="1" t="s">
        <v>121</v>
      </c>
      <c r="L5" s="1" t="s">
        <v>121</v>
      </c>
      <c r="M5" s="1" t="s">
        <v>101</v>
      </c>
      <c r="N5" s="1" t="s">
        <v>101</v>
      </c>
      <c r="O5" s="1" t="s">
        <v>102</v>
      </c>
      <c r="P5" s="1" t="s">
        <v>103</v>
      </c>
      <c r="Q5" s="1" t="s">
        <v>104</v>
      </c>
      <c r="R5" s="1" t="s">
        <v>122</v>
      </c>
      <c r="S5" s="1" t="s">
        <v>106</v>
      </c>
      <c r="T5" s="1" t="s">
        <v>107</v>
      </c>
      <c r="U5" s="1" t="s">
        <v>108</v>
      </c>
      <c r="V5" s="1" t="s">
        <v>109</v>
      </c>
    </row>
    <row r="6" s="1" customFormat="1" spans="1:22">
      <c r="A6" s="3">
        <v>21826128491</v>
      </c>
      <c r="B6" s="1" t="s">
        <v>123</v>
      </c>
      <c r="C6" s="1" t="s">
        <v>124</v>
      </c>
      <c r="D6" s="1" t="s">
        <v>125</v>
      </c>
      <c r="E6" s="1" t="s">
        <v>126</v>
      </c>
      <c r="F6" s="1" t="s">
        <v>94</v>
      </c>
      <c r="G6" s="1" t="s">
        <v>97</v>
      </c>
      <c r="H6" s="1" t="s">
        <v>98</v>
      </c>
      <c r="I6" s="1" t="s">
        <v>127</v>
      </c>
      <c r="J6" s="1" t="s">
        <v>100</v>
      </c>
      <c r="K6" s="1" t="s">
        <v>127</v>
      </c>
      <c r="L6" s="1" t="s">
        <v>127</v>
      </c>
      <c r="M6" s="1" t="s">
        <v>101</v>
      </c>
      <c r="N6" s="1" t="s">
        <v>101</v>
      </c>
      <c r="O6" s="1" t="s">
        <v>102</v>
      </c>
      <c r="P6" s="1" t="s">
        <v>103</v>
      </c>
      <c r="Q6" s="1" t="s">
        <v>104</v>
      </c>
      <c r="R6" s="1" t="s">
        <v>128</v>
      </c>
      <c r="S6" s="1" t="s">
        <v>106</v>
      </c>
      <c r="T6" s="1" t="s">
        <v>107</v>
      </c>
      <c r="U6" s="1" t="s">
        <v>108</v>
      </c>
      <c r="V6" s="1" t="s">
        <v>109</v>
      </c>
    </row>
    <row r="7" s="1" customFormat="1" spans="1:22">
      <c r="A7" s="3">
        <v>999221783700319</v>
      </c>
      <c r="B7" s="1" t="s">
        <v>129</v>
      </c>
      <c r="C7" s="1" t="s">
        <v>130</v>
      </c>
      <c r="D7" s="1" t="s">
        <v>131</v>
      </c>
      <c r="E7" s="1" t="s">
        <v>40</v>
      </c>
      <c r="F7" s="1" t="s">
        <v>123</v>
      </c>
      <c r="G7" s="1" t="s">
        <v>97</v>
      </c>
      <c r="H7" s="1" t="s">
        <v>98</v>
      </c>
      <c r="I7" s="1" t="s">
        <v>102</v>
      </c>
      <c r="J7" s="1" t="s">
        <v>100</v>
      </c>
      <c r="K7" s="1" t="s">
        <v>102</v>
      </c>
      <c r="L7" s="1" t="s">
        <v>102</v>
      </c>
      <c r="M7" s="1" t="s">
        <v>101</v>
      </c>
      <c r="N7" s="1" t="s">
        <v>101</v>
      </c>
      <c r="O7" s="1" t="s">
        <v>102</v>
      </c>
      <c r="P7" s="1" t="s">
        <v>103</v>
      </c>
      <c r="Q7" s="1" t="s">
        <v>104</v>
      </c>
      <c r="R7" s="1" t="s">
        <v>132</v>
      </c>
      <c r="S7" s="1" t="s">
        <v>106</v>
      </c>
      <c r="T7" s="1" t="s">
        <v>107</v>
      </c>
      <c r="U7" s="1" t="s">
        <v>108</v>
      </c>
      <c r="V7" s="1" t="s">
        <v>109</v>
      </c>
    </row>
    <row r="8" s="1" customFormat="1" spans="1:22">
      <c r="A8" s="3">
        <v>21610320613</v>
      </c>
      <c r="B8" s="1" t="s">
        <v>133</v>
      </c>
      <c r="C8" s="1" t="s">
        <v>134</v>
      </c>
      <c r="D8" s="1" t="s">
        <v>135</v>
      </c>
      <c r="E8" s="1" t="s">
        <v>136</v>
      </c>
      <c r="F8" s="1" t="s">
        <v>115</v>
      </c>
      <c r="G8" s="1" t="s">
        <v>97</v>
      </c>
      <c r="H8" s="1" t="s">
        <v>98</v>
      </c>
      <c r="I8" s="1" t="s">
        <v>137</v>
      </c>
      <c r="J8" s="1" t="s">
        <v>100</v>
      </c>
      <c r="K8" s="1" t="s">
        <v>137</v>
      </c>
      <c r="L8" s="1" t="s">
        <v>137</v>
      </c>
      <c r="M8" s="1" t="s">
        <v>101</v>
      </c>
      <c r="N8" s="1" t="s">
        <v>101</v>
      </c>
      <c r="O8" s="1" t="s">
        <v>102</v>
      </c>
      <c r="P8" s="1" t="s">
        <v>103</v>
      </c>
      <c r="Q8" s="1" t="s">
        <v>104</v>
      </c>
      <c r="R8" s="1" t="s">
        <v>138</v>
      </c>
      <c r="S8" s="1" t="s">
        <v>106</v>
      </c>
      <c r="T8" s="1" t="s">
        <v>107</v>
      </c>
      <c r="U8" s="1" t="s">
        <v>108</v>
      </c>
      <c r="V8" s="1" t="s">
        <v>109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2022-12-08T01:43:37Z</dcterms:created>
  <dcterms:modified xsi:type="dcterms:W3CDTF">2022-12-08T01:50:35Z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E1992350D99940FB9E27ECDF0ACAD963</vt:lpwstr>
  </property>
  <property fmtid="{D5CDD505-2E9C-101B-9397-08002B2CF9AE}" pid="3" name="KSOProductBuildVer">
    <vt:lpwstr>2052-11.1.0.12763</vt:lpwstr>
  </property>
</Properties>
</file>