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<sst xmlns="http://schemas.openxmlformats.org/spreadsheetml/2006/main" count="310" uniqueCount="147">
  <si>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</si>
  <si>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</si>
  <si>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</si>
  <si>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</si>
  <si>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</si>
  <si>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</si>
  <si>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</si>
  <si>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</si>
  <si>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</si>
  <si>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</si>
  <si>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</si>
  <si>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</si>
  <si>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</si>
  <si>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</si>
  <si>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</si>
  <si>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</si>
  <si>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</si>
  <si>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</si>
  <si>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</si>
  <si>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</si>
  <si>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</si>
  <si>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</si>
  <si>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</si>
  <si>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</si>
  <si>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</si>
  <si>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21715359092	</t>
  </si>
  <si>
    <t>Ctrip</t>
  </si>
  <si>
    <t>正常</t>
  </si>
  <si>
    <t>[台北]城市商旅(台北南东馆)(City Suites Taipei Nandong)(80941404)</t>
  </si>
  <si>
    <t>豪华大床房&lt;至多8间&gt;&lt;2人入住&gt;</t>
  </si>
  <si>
    <t>CNY</t>
  </si>
  <si>
    <t>LEE/MICHELLE</t>
  </si>
  <si>
    <t>CA13744221209CNY</t>
  </si>
  <si>
    <t>未提现</t>
  </si>
  <si>
    <t>携程开票</t>
  </si>
  <si>
    <t xml:space="preserve">2776932	</t>
  </si>
  <si>
    <t xml:space="preserve">	</t>
  </si>
  <si>
    <t xml:space="preserve">21826350298	</t>
  </si>
  <si>
    <t>[台北]城市商旅(台北北门分馆)(City Suite (Taipei Beimen))(80941478)</t>
  </si>
  <si>
    <t>大稻埕客房（无窗）&lt;至多8间&gt;&lt;90天内可预订&gt;&lt;2人入住&gt;</t>
  </si>
  <si>
    <t>WANG/CHIHCHAO</t>
  </si>
  <si>
    <t xml:space="preserve">2810845	</t>
  </si>
  <si>
    <t xml:space="preserve">11523331	</t>
  </si>
  <si>
    <t xml:space="preserve">21827359283	</t>
  </si>
  <si>
    <t>[香港]M1酒店(M1 Hotel)(77151759)</t>
  </si>
  <si>
    <t>豪华房&lt;至多8间&gt;&lt;2人入住&gt;</t>
  </si>
  <si>
    <t>HO/KIM FUNG</t>
  </si>
  <si>
    <t xml:space="preserve">2812325	</t>
  </si>
  <si>
    <t>退单</t>
  </si>
  <si>
    <t xml:space="preserve">999221828201057	</t>
  </si>
  <si>
    <t>[合肥]格林豪泰(合肥天鹅湖万达广场店)(93876769)</t>
  </si>
  <si>
    <t>双床房&lt;至多8间&gt;&lt;2人入住&gt;</t>
  </si>
  <si>
    <t>方圆</t>
  </si>
  <si>
    <t xml:space="preserve">2813568	</t>
  </si>
  <si>
    <t xml:space="preserve">(GRT)80894361;	</t>
  </si>
  <si>
    <t xml:space="preserve">21830813171	</t>
  </si>
  <si>
    <t>[香港]富豪香港酒店(Regal Hongkong Hotel)(76478807)</t>
  </si>
  <si>
    <t>豪华客房&lt;至多8间&gt;&lt;2人入住&gt;</t>
  </si>
  <si>
    <t>Lee/Cheuk Hei Marco,Lee/Cheuk Hei Marco</t>
  </si>
  <si>
    <t xml:space="preserve">2817116	</t>
  </si>
  <si>
    <t xml:space="preserve">HBD-65645-318-1645748	</t>
  </si>
  <si>
    <t xml:space="preserve">999221831514379	</t>
  </si>
  <si>
    <t>[成都]喆啡酒店(成都双流机场海滨城万达店)(80246093)</t>
  </si>
  <si>
    <t>醇享大床房&lt;2人入住&gt;&lt;早餐&gt;</t>
  </si>
  <si>
    <t>孙庆超</t>
  </si>
  <si>
    <t xml:space="preserve">2817943	</t>
  </si>
  <si>
    <t xml:space="preserve">104867914460	</t>
  </si>
  <si>
    <t xml:space="preserve">999221832280862	</t>
  </si>
  <si>
    <t>[海盐]海盐海利开元名都大酒店(76480884)</t>
  </si>
  <si>
    <t>豪华大床房&lt;至多8间&gt;&lt;2人入住&gt;&lt;早餐&gt;</t>
  </si>
  <si>
    <t>宋文进</t>
  </si>
  <si>
    <t xml:space="preserve">2819063	</t>
  </si>
  <si>
    <t>取消</t>
  </si>
  <si>
    <t>，</t>
  </si>
  <si>
    <t>3368 CNY</t>
  </si>
  <si>
    <t>A221209092313481</t>
  </si>
  <si>
    <t>总计：：3368元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</si>
  <si>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</si>
  <si>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</si>
  <si>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</si>
  <si>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</si>
  <si>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</si>
  <si>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</si>
  <si>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</si>
  <si>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</si>
  <si>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</si>
  <si>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</si>
  <si>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</si>
  <si>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</si>
  <si>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</si>
  <si>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</si>
  <si>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</si>
  <si>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</si>
  <si>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</si>
  <si>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</si>
  <si>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</si>
  <si>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2022-11-23</t>
  </si>
  <si>
    <t>2819063</t>
  </si>
  <si>
    <t>海盐海利开元名都大酒店</t>
  </si>
  <si>
    <t>2022-11-24</t>
  </si>
  <si>
    <t>退房日月结</t>
  </si>
  <si>
    <t>581.00</t>
  </si>
  <si>
    <t>RMB</t>
  </si>
  <si>
    <t>0.00</t>
  </si>
  <si>
    <t>-581</t>
  </si>
  <si>
    <t>携程汇登国内直连</t>
  </si>
  <si>
    <t>01.011264</t>
  </si>
  <si>
    <t>2022-11-23 22:01:57</t>
  </si>
  <si>
    <t>否</t>
  </si>
  <si>
    <t>广州汇登信息科技有限公司</t>
  </si>
  <si>
    <t>直连</t>
  </si>
  <si>
    <t>中国</t>
  </si>
  <si>
    <t>2817943</t>
  </si>
  <si>
    <t>喆啡酒店(成都双流机场海滨城万达店)</t>
  </si>
  <si>
    <t>304.00</t>
  </si>
  <si>
    <t>0</t>
  </si>
  <si>
    <t>2022-11-23 14:37:31</t>
  </si>
  <si>
    <t>2817116</t>
  </si>
  <si>
    <t>富豪香港酒店</t>
  </si>
  <si>
    <t>Lee Cheuk Hei Marco,Lee Cheuk Hei Marco</t>
  </si>
  <si>
    <t>675.00</t>
  </si>
  <si>
    <t>2022-11-23 02:28:48</t>
  </si>
  <si>
    <t>2022-11-21</t>
  </si>
  <si>
    <t>2813568</t>
  </si>
  <si>
    <t>格林豪泰(合肥天鹅湖万达广场店)</t>
  </si>
  <si>
    <t>129.00</t>
  </si>
  <si>
    <t>2022-11-21 15:50:20</t>
  </si>
  <si>
    <t>2812325</t>
  </si>
  <si>
    <t>M1酒店</t>
  </si>
  <si>
    <t>HO KIM FUNG</t>
  </si>
  <si>
    <t>1047.99</t>
  </si>
  <si>
    <t>2022-11-21 02:38:15</t>
  </si>
  <si>
    <t>2022-11-20</t>
  </si>
  <si>
    <t>2810845</t>
  </si>
  <si>
    <t>城市商旅(台北北门分馆)</t>
  </si>
  <si>
    <t>WANG CHIHCHAO</t>
  </si>
  <si>
    <t>2022-11-22</t>
  </si>
  <si>
    <t>708.00</t>
  </si>
  <si>
    <t>2022-11-20 13:41:30</t>
  </si>
  <si>
    <t>2022-11-05</t>
  </si>
  <si>
    <t>2776932</t>
  </si>
  <si>
    <t>城市商旅(台北南东馆)</t>
  </si>
  <si>
    <t>LEE MICHELLE</t>
  </si>
  <si>
    <t>1548.99</t>
  </si>
  <si>
    <t>516.33</t>
  </si>
  <si>
    <t>-1032</t>
  </si>
  <si>
    <t>2022-11-05 01:24:47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</si>
</sst>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44886</v>
      </c>
      <c r="G2" s="6">
        <v>44889</v>
      </c>
      <c r="H2" s="4">
        <v>1</v>
      </c>
      <c r="I2" s="4">
        <v>3</v>
      </c>
      <c r="J2" s="4">
        <v>3</v>
      </c>
      <c r="K2" s="4" t="s">
        <v>30</v>
      </c>
      <c r="L2" s="4">
        <v>1549</v>
      </c>
      <c r="M2" s="4">
        <v>1549</v>
      </c>
      <c r="N2" s="4" t="s">
        <v>31</v>
      </c>
      <c r="O2" s="4" t="s">
        <v>32</v>
      </c>
      <c r="P2" s="4" t="s">
        <v>33</v>
      </c>
      <c r="Q2" s="4">
        <v>0</v>
      </c>
      <c r="R2" s="8">
        <v>44870</v>
      </c>
      <c r="S2" s="6">
        <v>44904</v>
      </c>
      <c r="T2" s="4" t="s">
        <v>34</v>
      </c>
      <c r="U2" s="4">
        <v>1549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44887</v>
      </c>
      <c r="G3" s="6">
        <v>44889</v>
      </c>
      <c r="H3" s="4">
        <v>1</v>
      </c>
      <c r="I3" s="4">
        <v>2</v>
      </c>
      <c r="J3" s="4">
        <v>2</v>
      </c>
      <c r="K3" s="4" t="s">
        <v>30</v>
      </c>
      <c r="L3" s="4">
        <v>708</v>
      </c>
      <c r="M3" s="4">
        <v>708</v>
      </c>
      <c r="N3" s="4" t="s">
        <v>40</v>
      </c>
      <c r="O3" s="4" t="s">
        <v>32</v>
      </c>
      <c r="P3" s="4" t="s">
        <v>33</v>
      </c>
      <c r="Q3" s="4">
        <v>0</v>
      </c>
      <c r="R3" s="8">
        <v>44885</v>
      </c>
      <c r="S3" s="6">
        <v>44904</v>
      </c>
      <c r="T3" s="4" t="s">
        <v>34</v>
      </c>
      <c r="U3" s="4">
        <v>708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44886</v>
      </c>
      <c r="G4" s="6">
        <v>44889</v>
      </c>
      <c r="H4" s="4">
        <v>1</v>
      </c>
      <c r="I4" s="4">
        <v>3</v>
      </c>
      <c r="J4" s="4">
        <v>3</v>
      </c>
      <c r="K4" s="4" t="s">
        <v>30</v>
      </c>
      <c r="L4" s="4">
        <v>1048</v>
      </c>
      <c r="M4" s="4">
        <v>1048</v>
      </c>
      <c r="N4" s="4" t="s">
        <v>46</v>
      </c>
      <c r="O4" s="4" t="s">
        <v>32</v>
      </c>
      <c r="P4" s="4" t="s">
        <v>33</v>
      </c>
      <c r="Q4" s="4">
        <v>0</v>
      </c>
      <c r="R4" s="8">
        <v>44886</v>
      </c>
      <c r="S4" s="6">
        <v>44904</v>
      </c>
      <c r="T4" s="4" t="s">
        <v>34</v>
      </c>
      <c r="U4" s="4">
        <v>1048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25</v>
      </c>
      <c r="B5" s="4" t="s">
        <v>26</v>
      </c>
      <c r="C5" s="4" t="s">
        <v>48</v>
      </c>
      <c r="D5" s="4" t="s">
        <v>28</v>
      </c>
      <c r="E5" s="4" t="s">
        <v>29</v>
      </c>
      <c r="F5" s="6">
        <v>44886</v>
      </c>
      <c r="G5" s="6">
        <v>44889</v>
      </c>
      <c r="H5" s="4">
        <v>1</v>
      </c>
      <c r="I5" s="4">
        <v>3</v>
      </c>
      <c r="J5" s="4">
        <v>3</v>
      </c>
      <c r="K5" s="4" t="s">
        <v>30</v>
      </c>
      <c r="L5" s="4">
        <v>-1045</v>
      </c>
      <c r="M5" s="4">
        <v>-1045</v>
      </c>
      <c r="N5" s="4" t="s">
        <v>31</v>
      </c>
      <c r="O5" s="4" t="s">
        <v>32</v>
      </c>
      <c r="P5" s="4" t="s">
        <v>33</v>
      </c>
      <c r="Q5" s="4">
        <v>0</v>
      </c>
      <c r="R5" s="8">
        <v>44870.0587268519</v>
      </c>
      <c r="S5" s="6">
        <v>44904</v>
      </c>
      <c r="T5" s="4" t="s">
        <v>34</v>
      </c>
      <c r="U5" s="4">
        <v>-1045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44888</v>
      </c>
      <c r="G6" s="6">
        <v>44889</v>
      </c>
      <c r="H6" s="4">
        <v>1</v>
      </c>
      <c r="I6" s="4">
        <v>1</v>
      </c>
      <c r="J6" s="4">
        <v>1</v>
      </c>
      <c r="K6" s="4" t="s">
        <v>30</v>
      </c>
      <c r="L6" s="4">
        <v>129</v>
      </c>
      <c r="M6" s="4">
        <v>129</v>
      </c>
      <c r="N6" s="4" t="s">
        <v>52</v>
      </c>
      <c r="O6" s="4" t="s">
        <v>32</v>
      </c>
      <c r="P6" s="4" t="s">
        <v>33</v>
      </c>
      <c r="Q6" s="4">
        <v>0</v>
      </c>
      <c r="R6" s="8">
        <v>44886</v>
      </c>
      <c r="S6" s="6">
        <v>44904</v>
      </c>
      <c r="T6" s="4" t="s">
        <v>34</v>
      </c>
      <c r="U6" s="4">
        <v>129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44888</v>
      </c>
      <c r="G7" s="6">
        <v>44889</v>
      </c>
      <c r="H7" s="4">
        <v>1</v>
      </c>
      <c r="I7" s="4">
        <v>1</v>
      </c>
      <c r="J7" s="4">
        <v>1</v>
      </c>
      <c r="K7" s="4" t="s">
        <v>30</v>
      </c>
      <c r="L7" s="4">
        <v>675</v>
      </c>
      <c r="M7" s="4">
        <v>675</v>
      </c>
      <c r="N7" s="4" t="s">
        <v>58</v>
      </c>
      <c r="O7" s="4" t="s">
        <v>32</v>
      </c>
      <c r="P7" s="4" t="s">
        <v>33</v>
      </c>
      <c r="Q7" s="4">
        <v>0</v>
      </c>
      <c r="R7" s="8">
        <v>44888</v>
      </c>
      <c r="S7" s="6">
        <v>44904</v>
      </c>
      <c r="T7" s="4" t="s">
        <v>34</v>
      </c>
      <c r="U7" s="4">
        <v>675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44888</v>
      </c>
      <c r="G8" s="6">
        <v>44889</v>
      </c>
      <c r="H8" s="4">
        <v>1</v>
      </c>
      <c r="I8" s="4">
        <v>1</v>
      </c>
      <c r="J8" s="4">
        <v>1</v>
      </c>
      <c r="K8" s="4" t="s">
        <v>30</v>
      </c>
      <c r="L8" s="4">
        <v>304</v>
      </c>
      <c r="M8" s="4">
        <v>304</v>
      </c>
      <c r="N8" s="4" t="s">
        <v>64</v>
      </c>
      <c r="O8" s="4" t="s">
        <v>32</v>
      </c>
      <c r="P8" s="4" t="s">
        <v>33</v>
      </c>
      <c r="Q8" s="4">
        <v>0</v>
      </c>
      <c r="R8" s="8">
        <v>44888</v>
      </c>
      <c r="S8" s="6">
        <v>44904</v>
      </c>
      <c r="T8" s="4" t="s">
        <v>34</v>
      </c>
      <c r="U8" s="4">
        <v>304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44888</v>
      </c>
      <c r="G9" s="6">
        <v>44889</v>
      </c>
      <c r="H9" s="4">
        <v>1</v>
      </c>
      <c r="I9" s="4">
        <v>1</v>
      </c>
      <c r="J9" s="4">
        <v>1</v>
      </c>
      <c r="K9" s="4" t="s">
        <v>30</v>
      </c>
      <c r="L9" s="4">
        <v>581</v>
      </c>
      <c r="M9" s="4">
        <v>581</v>
      </c>
      <c r="N9" s="4" t="s">
        <v>70</v>
      </c>
      <c r="O9" s="4" t="s">
        <v>32</v>
      </c>
      <c r="P9" s="4" t="s">
        <v>33</v>
      </c>
      <c r="Q9" s="4">
        <v>0</v>
      </c>
      <c r="R9" s="8">
        <v>44888</v>
      </c>
      <c r="S9" s="6">
        <v>44904</v>
      </c>
      <c r="T9" s="4" t="s">
        <v>34</v>
      </c>
      <c r="U9" s="4">
        <v>581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72</v>
      </c>
      <c r="D10" s="4" t="s">
        <v>68</v>
      </c>
      <c r="E10" s="4" t="s">
        <v>69</v>
      </c>
      <c r="F10" s="6">
        <v>44888</v>
      </c>
      <c r="G10" s="6">
        <v>44889</v>
      </c>
      <c r="H10" s="4">
        <v>1</v>
      </c>
      <c r="I10" s="4">
        <v>1</v>
      </c>
      <c r="J10" s="4">
        <v>1</v>
      </c>
      <c r="K10" s="4" t="s">
        <v>30</v>
      </c>
      <c r="L10" s="4">
        <v>-581</v>
      </c>
      <c r="M10" s="4">
        <v>-581</v>
      </c>
      <c r="N10" s="4" t="s">
        <v>70</v>
      </c>
      <c r="O10" s="4" t="s">
        <v>32</v>
      </c>
      <c r="P10" s="4" t="s">
        <v>33</v>
      </c>
      <c r="Q10" s="4">
        <v>0</v>
      </c>
      <c r="R10" s="8">
        <v>44888</v>
      </c>
      <c r="S10" s="6">
        <v>44904</v>
      </c>
      <c r="T10" s="4" t="s">
        <v>34</v>
      </c>
      <c r="U10" s="4">
        <v>-581</v>
      </c>
      <c r="V10" s="4">
        <v>0</v>
      </c>
      <c r="W10" s="4">
        <v>0</v>
      </c>
      <c r="X10" s="4" t="s">
        <v>71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5">
        <v>21715359092</v>
      </c>
      <c r="B2" s="6">
        <v>44886</v>
      </c>
      <c r="C2" s="6">
        <v>44889</v>
      </c>
      <c r="D2" s="4">
        <v>504</v>
      </c>
      <c r="E2" s="4">
        <v>504</v>
      </c>
      <c r="F2" s="4" t="str">
        <f>VLOOKUP(A2,HOP!A:C,3,0)</f>
        <v>2776932</v>
      </c>
      <c r="G2" s="4">
        <f>D2-E2</f>
        <v>0</v>
      </c>
      <c r="H2" s="4" t="str">
        <f>$H$1&amp;F2</f>
        <v>，2776932</v>
      </c>
      <c r="I2" s="4" t="str">
        <f>VLOOKUP(A2,HOP!A:U,21,0)</f>
        <v>直连</v>
      </c>
    </row>
    <row r="3" s="4" customFormat="1" spans="1:9">
      <c r="A3" s="5">
        <v>21826350298</v>
      </c>
      <c r="B3" s="6">
        <v>44887</v>
      </c>
      <c r="C3" s="6">
        <v>44889</v>
      </c>
      <c r="D3" s="4">
        <v>708</v>
      </c>
      <c r="E3" s="4" t="str">
        <f>VLOOKUP(A3,HOP!A:L,12,0)</f>
        <v>708.00</v>
      </c>
      <c r="F3" s="4" t="str">
        <f>VLOOKUP(A3,HOP!A:C,3,0)</f>
        <v>2810845</v>
      </c>
      <c r="G3" s="4">
        <f t="shared" ref="G3:G8" si="0">D3-E3</f>
        <v>0</v>
      </c>
      <c r="H3" s="4" t="str">
        <f t="shared" ref="H3:H8" si="1">$H$1&amp;F3</f>
        <v>，2810845</v>
      </c>
      <c r="I3" s="4" t="str">
        <f>VLOOKUP(A3,HOP!A:U,21,0)</f>
        <v>直连</v>
      </c>
    </row>
    <row r="4" s="4" customFormat="1" spans="1:9">
      <c r="A4" s="5">
        <v>21827359283</v>
      </c>
      <c r="B4" s="6">
        <v>44886</v>
      </c>
      <c r="C4" s="6">
        <v>44889</v>
      </c>
      <c r="D4" s="4">
        <v>1048</v>
      </c>
      <c r="E4" s="4" t="str">
        <f>VLOOKUP(A4,HOP!A:L,12,0)</f>
        <v>1047.99</v>
      </c>
      <c r="F4" s="4" t="str">
        <f>VLOOKUP(A4,HOP!A:C,3,0)</f>
        <v>2812325</v>
      </c>
      <c r="G4" s="4">
        <f t="shared" si="0"/>
        <v>0.00999999999999091</v>
      </c>
      <c r="H4" s="4" t="str">
        <f t="shared" si="1"/>
        <v>，2812325</v>
      </c>
      <c r="I4" s="4" t="str">
        <f>VLOOKUP(A4,HOP!A:U,21,0)</f>
        <v>直连</v>
      </c>
    </row>
    <row r="5" s="4" customFormat="1" spans="1:9">
      <c r="A5" s="5">
        <v>999221828201057</v>
      </c>
      <c r="B5" s="6">
        <v>44888</v>
      </c>
      <c r="C5" s="6">
        <v>44889</v>
      </c>
      <c r="D5" s="4">
        <v>129</v>
      </c>
      <c r="E5" s="4" t="str">
        <f>VLOOKUP(A5,HOP!A:L,12,0)</f>
        <v>129.00</v>
      </c>
      <c r="F5" s="4" t="str">
        <f>VLOOKUP(A5,HOP!A:C,3,0)</f>
        <v>2813568</v>
      </c>
      <c r="G5" s="4">
        <f t="shared" si="0"/>
        <v>0</v>
      </c>
      <c r="H5" s="4" t="str">
        <f t="shared" si="1"/>
        <v>，2813568</v>
      </c>
      <c r="I5" s="4" t="str">
        <f>VLOOKUP(A5,HOP!A:U,21,0)</f>
        <v>直连</v>
      </c>
    </row>
    <row r="6" s="4" customFormat="1" spans="1:9">
      <c r="A6" s="5">
        <v>21830813171</v>
      </c>
      <c r="B6" s="6">
        <v>44888</v>
      </c>
      <c r="C6" s="6">
        <v>44889</v>
      </c>
      <c r="D6" s="4">
        <v>675</v>
      </c>
      <c r="E6" s="4" t="str">
        <f>VLOOKUP(A6,HOP!A:L,12,0)</f>
        <v>675.00</v>
      </c>
      <c r="F6" s="4" t="str">
        <f>VLOOKUP(A6,HOP!A:C,3,0)</f>
        <v>2817116</v>
      </c>
      <c r="G6" s="4">
        <f t="shared" si="0"/>
        <v>0</v>
      </c>
      <c r="H6" s="4" t="str">
        <f t="shared" si="1"/>
        <v>，2817116</v>
      </c>
      <c r="I6" s="4" t="str">
        <f>VLOOKUP(A6,HOP!A:U,21,0)</f>
        <v>直连</v>
      </c>
    </row>
    <row r="7" s="4" customFormat="1" spans="1:9">
      <c r="A7" s="5">
        <v>999221831514379</v>
      </c>
      <c r="B7" s="6">
        <v>44888</v>
      </c>
      <c r="C7" s="6">
        <v>44889</v>
      </c>
      <c r="D7" s="4">
        <v>304</v>
      </c>
      <c r="E7" s="4" t="str">
        <f>VLOOKUP(A7,HOP!A:L,12,0)</f>
        <v>304.00</v>
      </c>
      <c r="F7" s="4" t="str">
        <f>VLOOKUP(A7,HOP!A:C,3,0)</f>
        <v>2817943</v>
      </c>
      <c r="G7" s="4">
        <f t="shared" si="0"/>
        <v>0</v>
      </c>
      <c r="H7" s="4" t="str">
        <f t="shared" si="1"/>
        <v>，2817943</v>
      </c>
      <c r="I7" s="4" t="str">
        <f>VLOOKUP(A7,HOP!A:U,21,0)</f>
        <v>直连</v>
      </c>
    </row>
    <row r="8" s="4" customFormat="1" spans="1:9">
      <c r="A8" s="5">
        <v>999221832280862</v>
      </c>
      <c r="B8" s="6">
        <v>44888</v>
      </c>
      <c r="C8" s="6">
        <v>44889</v>
      </c>
      <c r="D8" s="4">
        <v>0</v>
      </c>
      <c r="E8" s="4" t="str">
        <f>VLOOKUP(A8,HOP!A:L,12,0)</f>
        <v>0.00</v>
      </c>
      <c r="F8" s="4" t="str">
        <f>VLOOKUP(A8,HOP!A:C,3,0)</f>
        <v>2819063</v>
      </c>
      <c r="G8" s="4">
        <f t="shared" si="0"/>
        <v>0</v>
      </c>
      <c r="H8" s="4" t="str">
        <f t="shared" si="1"/>
        <v>，2819063</v>
      </c>
      <c r="I8" s="4" t="str">
        <f>VLOOKUP(A8,HOP!A:U,21,0)</f>
        <v>直连</v>
      </c>
    </row>
    <row r="10" spans="4:4">
      <c r="D10" s="4">
        <f>SUM(D2:D9)</f>
        <v>3368</v>
      </c>
    </row>
    <row r="12" spans="4:4">
      <c r="D12" s="7" t="s">
        <v>74</v>
      </c>
    </row>
    <row r="15" spans="1:1">
      <c r="A15" s="4" t="s">
        <v>75</v>
      </c>
    </row>
    <row r="16" spans="1:1">
      <c r="A16" s="4" t="s">
        <v>76</v>
      </c>
    </row>
  </sheetData>
  <autoFilter ref="A1:X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999221832280862</v>
      </c>
      <c r="B2" s="1" t="s">
        <v>96</v>
      </c>
      <c r="C2" s="1" t="s">
        <v>97</v>
      </c>
      <c r="D2" s="1" t="s">
        <v>98</v>
      </c>
      <c r="E2" s="1" t="s">
        <v>70</v>
      </c>
      <c r="F2" s="1" t="s">
        <v>96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103</v>
      </c>
      <c r="M2" s="1" t="s">
        <v>104</v>
      </c>
      <c r="N2" s="1" t="s">
        <v>104</v>
      </c>
      <c r="O2" s="1" t="s">
        <v>103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999221831514379</v>
      </c>
      <c r="B3" s="1" t="s">
        <v>96</v>
      </c>
      <c r="C3" s="1" t="s">
        <v>112</v>
      </c>
      <c r="D3" s="1" t="s">
        <v>113</v>
      </c>
      <c r="E3" s="1" t="s">
        <v>64</v>
      </c>
      <c r="F3" s="1" t="s">
        <v>96</v>
      </c>
      <c r="G3" s="1" t="s">
        <v>99</v>
      </c>
      <c r="H3" s="1" t="s">
        <v>100</v>
      </c>
      <c r="I3" s="1" t="s">
        <v>114</v>
      </c>
      <c r="J3" s="1" t="s">
        <v>102</v>
      </c>
      <c r="K3" s="1" t="s">
        <v>114</v>
      </c>
      <c r="L3" s="1" t="s">
        <v>114</v>
      </c>
      <c r="M3" s="1" t="s">
        <v>115</v>
      </c>
      <c r="N3" s="1" t="s">
        <v>115</v>
      </c>
      <c r="O3" s="1" t="s">
        <v>103</v>
      </c>
      <c r="P3" s="1" t="s">
        <v>105</v>
      </c>
      <c r="Q3" s="1" t="s">
        <v>106</v>
      </c>
      <c r="R3" s="1" t="s">
        <v>116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21830813171</v>
      </c>
      <c r="B4" s="1" t="s">
        <v>96</v>
      </c>
      <c r="C4" s="1" t="s">
        <v>117</v>
      </c>
      <c r="D4" s="1" t="s">
        <v>118</v>
      </c>
      <c r="E4" s="1" t="s">
        <v>119</v>
      </c>
      <c r="F4" s="1" t="s">
        <v>96</v>
      </c>
      <c r="G4" s="1" t="s">
        <v>99</v>
      </c>
      <c r="H4" s="1" t="s">
        <v>100</v>
      </c>
      <c r="I4" s="1" t="s">
        <v>120</v>
      </c>
      <c r="J4" s="1" t="s">
        <v>102</v>
      </c>
      <c r="K4" s="1" t="s">
        <v>120</v>
      </c>
      <c r="L4" s="1" t="s">
        <v>120</v>
      </c>
      <c r="M4" s="1" t="s">
        <v>115</v>
      </c>
      <c r="N4" s="1" t="s">
        <v>115</v>
      </c>
      <c r="O4" s="1" t="s">
        <v>103</v>
      </c>
      <c r="P4" s="1" t="s">
        <v>105</v>
      </c>
      <c r="Q4" s="1" t="s">
        <v>106</v>
      </c>
      <c r="R4" s="1" t="s">
        <v>121</v>
      </c>
      <c r="S4" s="1" t="s">
        <v>108</v>
      </c>
      <c r="T4" s="1" t="s">
        <v>109</v>
      </c>
      <c r="U4" s="1" t="s">
        <v>110</v>
      </c>
      <c r="V4" s="1" t="s">
        <v>111</v>
      </c>
    </row>
    <row r="5" s="1" customFormat="1" spans="1:22">
      <c r="A5" s="3">
        <v>999221828201057</v>
      </c>
      <c r="B5" s="1" t="s">
        <v>122</v>
      </c>
      <c r="C5" s="1" t="s">
        <v>123</v>
      </c>
      <c r="D5" s="1" t="s">
        <v>124</v>
      </c>
      <c r="E5" s="1" t="s">
        <v>52</v>
      </c>
      <c r="F5" s="1" t="s">
        <v>96</v>
      </c>
      <c r="G5" s="1" t="s">
        <v>99</v>
      </c>
      <c r="H5" s="1" t="s">
        <v>100</v>
      </c>
      <c r="I5" s="1" t="s">
        <v>125</v>
      </c>
      <c r="J5" s="1" t="s">
        <v>102</v>
      </c>
      <c r="K5" s="1" t="s">
        <v>125</v>
      </c>
      <c r="L5" s="1" t="s">
        <v>125</v>
      </c>
      <c r="M5" s="1" t="s">
        <v>115</v>
      </c>
      <c r="N5" s="1" t="s">
        <v>115</v>
      </c>
      <c r="O5" s="1" t="s">
        <v>103</v>
      </c>
      <c r="P5" s="1" t="s">
        <v>105</v>
      </c>
      <c r="Q5" s="1" t="s">
        <v>106</v>
      </c>
      <c r="R5" s="1" t="s">
        <v>126</v>
      </c>
      <c r="S5" s="1" t="s">
        <v>108</v>
      </c>
      <c r="T5" s="1" t="s">
        <v>109</v>
      </c>
      <c r="U5" s="1" t="s">
        <v>110</v>
      </c>
      <c r="V5" s="1" t="s">
        <v>111</v>
      </c>
    </row>
    <row r="6" s="1" customFormat="1" spans="1:22">
      <c r="A6" s="3">
        <v>21827359283</v>
      </c>
      <c r="B6" s="1" t="s">
        <v>122</v>
      </c>
      <c r="C6" s="1" t="s">
        <v>127</v>
      </c>
      <c r="D6" s="1" t="s">
        <v>128</v>
      </c>
      <c r="E6" s="1" t="s">
        <v>129</v>
      </c>
      <c r="F6" s="1" t="s">
        <v>122</v>
      </c>
      <c r="G6" s="1" t="s">
        <v>99</v>
      </c>
      <c r="H6" s="1" t="s">
        <v>100</v>
      </c>
      <c r="I6" s="1" t="s">
        <v>130</v>
      </c>
      <c r="J6" s="1" t="s">
        <v>102</v>
      </c>
      <c r="K6" s="1" t="s">
        <v>130</v>
      </c>
      <c r="L6" s="1" t="s">
        <v>130</v>
      </c>
      <c r="M6" s="1" t="s">
        <v>115</v>
      </c>
      <c r="N6" s="1" t="s">
        <v>115</v>
      </c>
      <c r="O6" s="1" t="s">
        <v>103</v>
      </c>
      <c r="P6" s="1" t="s">
        <v>105</v>
      </c>
      <c r="Q6" s="1" t="s">
        <v>106</v>
      </c>
      <c r="R6" s="1" t="s">
        <v>131</v>
      </c>
      <c r="S6" s="1" t="s">
        <v>108</v>
      </c>
      <c r="T6" s="1" t="s">
        <v>109</v>
      </c>
      <c r="U6" s="1" t="s">
        <v>110</v>
      </c>
      <c r="V6" s="1" t="s">
        <v>111</v>
      </c>
    </row>
    <row r="7" s="1" customFormat="1" spans="1:22">
      <c r="A7" s="3">
        <v>21826350298</v>
      </c>
      <c r="B7" s="1" t="s">
        <v>132</v>
      </c>
      <c r="C7" s="1" t="s">
        <v>133</v>
      </c>
      <c r="D7" s="1" t="s">
        <v>134</v>
      </c>
      <c r="E7" s="1" t="s">
        <v>135</v>
      </c>
      <c r="F7" s="1" t="s">
        <v>136</v>
      </c>
      <c r="G7" s="1" t="s">
        <v>99</v>
      </c>
      <c r="H7" s="1" t="s">
        <v>100</v>
      </c>
      <c r="I7" s="1" t="s">
        <v>137</v>
      </c>
      <c r="J7" s="1" t="s">
        <v>102</v>
      </c>
      <c r="K7" s="1" t="s">
        <v>137</v>
      </c>
      <c r="L7" s="1" t="s">
        <v>137</v>
      </c>
      <c r="M7" s="1" t="s">
        <v>115</v>
      </c>
      <c r="N7" s="1" t="s">
        <v>115</v>
      </c>
      <c r="O7" s="1" t="s">
        <v>103</v>
      </c>
      <c r="P7" s="1" t="s">
        <v>105</v>
      </c>
      <c r="Q7" s="1" t="s">
        <v>106</v>
      </c>
      <c r="R7" s="1" t="s">
        <v>138</v>
      </c>
      <c r="S7" s="1" t="s">
        <v>108</v>
      </c>
      <c r="T7" s="1" t="s">
        <v>109</v>
      </c>
      <c r="U7" s="1" t="s">
        <v>110</v>
      </c>
      <c r="V7" s="1" t="s">
        <v>111</v>
      </c>
    </row>
    <row r="8" s="1" customFormat="1" spans="1:22">
      <c r="A8" s="3">
        <v>21715359092</v>
      </c>
      <c r="B8" s="1" t="s">
        <v>139</v>
      </c>
      <c r="C8" s="1" t="s">
        <v>140</v>
      </c>
      <c r="D8" s="1" t="s">
        <v>141</v>
      </c>
      <c r="E8" s="1" t="s">
        <v>142</v>
      </c>
      <c r="F8" s="1" t="s">
        <v>122</v>
      </c>
      <c r="G8" s="1" t="s">
        <v>99</v>
      </c>
      <c r="H8" s="1" t="s">
        <v>100</v>
      </c>
      <c r="I8" s="1" t="s">
        <v>143</v>
      </c>
      <c r="J8" s="1" t="s">
        <v>102</v>
      </c>
      <c r="K8" s="1" t="s">
        <v>143</v>
      </c>
      <c r="L8" s="1" t="s">
        <v>144</v>
      </c>
      <c r="M8" s="1" t="s">
        <v>145</v>
      </c>
      <c r="N8" s="1" t="s">
        <v>145</v>
      </c>
      <c r="O8" s="1" t="s">
        <v>103</v>
      </c>
      <c r="P8" s="1" t="s">
        <v>105</v>
      </c>
      <c r="Q8" s="1" t="s">
        <v>106</v>
      </c>
      <c r="R8" s="1" t="s">
        <v>146</v>
      </c>
      <c r="S8" s="1" t="s">
        <v>108</v>
      </c>
      <c r="T8" s="1" t="s">
        <v>109</v>
      </c>
      <c r="U8" s="1" t="s">
        <v>110</v>
      </c>
      <c r="V8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2022-12-09T01:15:33Z</dcterms:created>
  <dcterms:modified xsi:type="dcterms:W3CDTF">2022-12-09T01:24:06Z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CC8AC8C2955846189D504A561A99DFB5</vt:lpwstr>
  </property>
  <property fmtid="{D5CDD505-2E9C-101B-9397-08002B2CF9AE}" pid="3" name="KSOProductBuildVer">
    <vt:lpwstr>2052-11.1.0.12763</vt:lpwstr>
  </property>
</Properties>
</file>