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<sst xmlns="http://schemas.openxmlformats.org/spreadsheetml/2006/main" count="245" uniqueCount="137">
  <si>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</si>
  <si>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</si>
  <si>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</si>
  <si>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</si>
  <si>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</si>
  <si>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</si>
  <si>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</si>
  <si>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</si>
  <si>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</si>
  <si>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</si>
  <si>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</si>
  <si>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</si>
  <si>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</si>
  <si>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</si>
  <si>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</si>
  <si>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</si>
  <si>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</si>
  <si>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</si>
  <si>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</si>
  <si>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</si>
  <si>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</si>
  <si>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</si>
  <si>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</si>
  <si>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</si>
  <si>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</si>
  <si>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21124247968	</t>
  </si>
  <si>
    <t>Ctrip</t>
  </si>
  <si>
    <t>正常</t>
  </si>
  <si>
    <t>[大阪]大阪格兰比亚大酒店(Hotel Granvia Osaka)(37201155)</t>
  </si>
  <si>
    <t>标准双人房&lt;2人入住&gt;&lt;不退款&gt;</t>
  </si>
  <si>
    <t>USD</t>
  </si>
  <si>
    <t>TAM/CHEUKHIM,WONG/KAYIU</t>
  </si>
  <si>
    <t>CA5326221209USD</t>
  </si>
  <si>
    <t>未提现</t>
  </si>
  <si>
    <t>携程开票</t>
  </si>
  <si>
    <t xml:space="preserve">2704037	</t>
  </si>
  <si>
    <t xml:space="preserve">20220922520639262	</t>
  </si>
  <si>
    <t xml:space="preserve">21848947982	</t>
  </si>
  <si>
    <t>[曼谷]曼谷安曼纳酒店 (SHA Plus+)(Amara Bangkok Hotel (SHA Plus+))(37214405)</t>
  </si>
  <si>
    <t>豪华双床房&lt;2人入住&gt;&lt;不退款&gt;&lt;早餐&gt;</t>
  </si>
  <si>
    <t>pechpan/preeda</t>
  </si>
  <si>
    <t xml:space="preserve">2837594	</t>
  </si>
  <si>
    <t xml:space="preserve">	</t>
  </si>
  <si>
    <t>取消</t>
  </si>
  <si>
    <t xml:space="preserve">21849690165	</t>
  </si>
  <si>
    <t>[Racha Thewa]阿玛拉素万那普酒店(Amaranth Suvarnabhumi Hotel)(38635635)</t>
  </si>
  <si>
    <t>豪华房&lt;2人入住&gt;&lt;不退款&gt;</t>
  </si>
  <si>
    <t>GUO/FUCI</t>
  </si>
  <si>
    <t xml:space="preserve">2838953	</t>
  </si>
  <si>
    <t xml:space="preserve">60601	</t>
  </si>
  <si>
    <t xml:space="preserve">21854470795	</t>
  </si>
  <si>
    <t>[吉隆坡]吉隆坡宴宾雅酒店(Impiana KLCC Hotel)(37200629)</t>
  </si>
  <si>
    <t>豪华双床房&lt;2人入住&gt;&lt;不退款&gt;</t>
  </si>
  <si>
    <t>binti Idris/Kartini,binti Idris/Kartini</t>
  </si>
  <si>
    <t xml:space="preserve">2847396	</t>
  </si>
  <si>
    <t xml:space="preserve">21854504035	</t>
  </si>
  <si>
    <t>[吉隆坡]铂尔曼吉隆坡孟沙酒店(Pullman Kuala Lumpur Bangsar)(37214327)</t>
  </si>
  <si>
    <t>豪华特大床房&lt;2人入住&gt;&lt;不退款&gt;</t>
  </si>
  <si>
    <t>TAWAB/NOOR ANITA</t>
  </si>
  <si>
    <t xml:space="preserve">2847470	</t>
  </si>
  <si>
    <t xml:space="preserve">21854693573	</t>
  </si>
  <si>
    <t>[曼谷]曼谷拉查丹利中心酒店  (SHA Plus+)(Grande Centre Point Hotel Ratchadamri Bangkok (SHA Plus+))(40721624)</t>
  </si>
  <si>
    <t>豪华套房（经典高级套房）&lt;2人入住&gt;&lt;不退款&gt;</t>
  </si>
  <si>
    <t>EM/KIT</t>
  </si>
  <si>
    <t xml:space="preserve">2847852	</t>
  </si>
  <si>
    <t xml:space="preserve">336590	</t>
  </si>
  <si>
    <t>,</t>
  </si>
  <si>
    <t>A221209102830481</t>
  </si>
  <si>
    <t>A221209103134481</t>
  </si>
  <si>
    <t>USD / HKD 当前参考汇率: 7.78622</t>
  </si>
  <si>
    <t>总计:747 USD/
5816.31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</si>
  <si>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</si>
  <si>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</si>
  <si>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</si>
  <si>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</si>
  <si>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</si>
  <si>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</si>
  <si>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</si>
  <si>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</si>
  <si>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</si>
  <si>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</si>
  <si>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</si>
  <si>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</si>
  <si>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</si>
  <si>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</si>
  <si>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</si>
  <si>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</si>
  <si>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</si>
  <si>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</si>
  <si>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</si>
  <si>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2022-12-05</t>
  </si>
  <si>
    <t>2847852</t>
  </si>
  <si>
    <t>曼谷拉查丹利中心酒店  (SHA Plus+)</t>
  </si>
  <si>
    <t>EM KIT</t>
  </si>
  <si>
    <t>2022-12-06</t>
  </si>
  <si>
    <t>退房日周结</t>
  </si>
  <si>
    <t>799.20</t>
  </si>
  <si>
    <t>113.00</t>
  </si>
  <si>
    <t>0</t>
  </si>
  <si>
    <t>0.00</t>
  </si>
  <si>
    <t>携程盛景国际直连</t>
  </si>
  <si>
    <t>01.010677</t>
  </si>
  <si>
    <t>2022-12-05 13:29:45</t>
  </si>
  <si>
    <t>否</t>
  </si>
  <si>
    <t>汇智国际旅游发展有限公司</t>
  </si>
  <si>
    <t>直采</t>
  </si>
  <si>
    <t>泰国</t>
  </si>
  <si>
    <t>2847470</t>
  </si>
  <si>
    <t>吉隆坡孟沙铂尔曼酒店</t>
  </si>
  <si>
    <t>TAWAB NOOR ANITA</t>
  </si>
  <si>
    <t>530.45</t>
  </si>
  <si>
    <t>75.00</t>
  </si>
  <si>
    <t>2022-12-05 11:15:07</t>
  </si>
  <si>
    <t>直连</t>
  </si>
  <si>
    <t>马来西亚</t>
  </si>
  <si>
    <t>2847396</t>
  </si>
  <si>
    <t>吉隆坡宴宾雅酒店</t>
  </si>
  <si>
    <t>binti Idris Kartini,binti Idris Kartini</t>
  </si>
  <si>
    <t>572.88</t>
  </si>
  <si>
    <t>81.00</t>
  </si>
  <si>
    <t>2022-12-05 10:48:59</t>
  </si>
  <si>
    <t>2022-12-02</t>
  </si>
  <si>
    <t>2838953</t>
  </si>
  <si>
    <t>阿玛拉素万那普酒店</t>
  </si>
  <si>
    <t>GUO FUCI</t>
  </si>
  <si>
    <t>2022-12-03</t>
  </si>
  <si>
    <t>1393.11</t>
  </si>
  <si>
    <t>197.00</t>
  </si>
  <si>
    <t>2022-12-02 11:09:49</t>
  </si>
  <si>
    <t>2022-09-22</t>
  </si>
  <si>
    <t>2704037</t>
  </si>
  <si>
    <t>大阪格兰比亚大酒店</t>
  </si>
  <si>
    <t>TAM CHEUKHIM,WONG KAYIU</t>
  </si>
  <si>
    <t>1985.71</t>
  </si>
  <si>
    <t>281.00</t>
  </si>
  <si>
    <t>2022-09-22 22:06:27</t>
  </si>
  <si>
    <t>日本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</si>
</sst>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219075</xdr:colOff>
      <xdr:row>50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991850" cy="5457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44898</v>
      </c>
      <c r="G2" s="6">
        <v>44901</v>
      </c>
      <c r="H2" s="4">
        <v>1</v>
      </c>
      <c r="I2" s="4">
        <v>3</v>
      </c>
      <c r="J2" s="4">
        <v>3</v>
      </c>
      <c r="K2" s="4" t="s">
        <v>30</v>
      </c>
      <c r="L2" s="4">
        <v>281</v>
      </c>
      <c r="M2" s="4">
        <v>281</v>
      </c>
      <c r="N2" s="4" t="s">
        <v>31</v>
      </c>
      <c r="O2" s="4" t="s">
        <v>32</v>
      </c>
      <c r="P2" s="4" t="s">
        <v>33</v>
      </c>
      <c r="Q2" s="4">
        <v>0</v>
      </c>
      <c r="R2" s="7">
        <v>44826</v>
      </c>
      <c r="S2" s="6">
        <v>44904</v>
      </c>
      <c r="T2" s="4" t="s">
        <v>34</v>
      </c>
      <c r="U2" s="4">
        <v>281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44897</v>
      </c>
      <c r="G3" s="6">
        <v>44901</v>
      </c>
      <c r="H3" s="4">
        <v>1</v>
      </c>
      <c r="I3" s="4">
        <v>4</v>
      </c>
      <c r="J3" s="4">
        <v>4</v>
      </c>
      <c r="K3" s="4" t="s">
        <v>30</v>
      </c>
      <c r="L3" s="4">
        <v>332</v>
      </c>
      <c r="M3" s="4">
        <v>332</v>
      </c>
      <c r="N3" s="4" t="s">
        <v>40</v>
      </c>
      <c r="O3" s="4" t="s">
        <v>32</v>
      </c>
      <c r="P3" s="4" t="s">
        <v>33</v>
      </c>
      <c r="Q3" s="4">
        <v>0</v>
      </c>
      <c r="R3" s="7">
        <v>44896</v>
      </c>
      <c r="S3" s="6">
        <v>44904</v>
      </c>
      <c r="T3" s="4" t="s">
        <v>34</v>
      </c>
      <c r="U3" s="4">
        <v>332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44897</v>
      </c>
      <c r="G4" s="6">
        <v>44901</v>
      </c>
      <c r="H4" s="4">
        <v>1</v>
      </c>
      <c r="I4" s="4">
        <v>4</v>
      </c>
      <c r="J4" s="4">
        <v>4</v>
      </c>
      <c r="K4" s="4" t="s">
        <v>30</v>
      </c>
      <c r="L4" s="4">
        <v>-332</v>
      </c>
      <c r="M4" s="4">
        <v>-332</v>
      </c>
      <c r="N4" s="4" t="s">
        <v>40</v>
      </c>
      <c r="O4" s="4" t="s">
        <v>32</v>
      </c>
      <c r="P4" s="4" t="s">
        <v>33</v>
      </c>
      <c r="Q4" s="4">
        <v>0</v>
      </c>
      <c r="R4" s="7">
        <v>44896</v>
      </c>
      <c r="S4" s="6">
        <v>44904</v>
      </c>
      <c r="T4" s="4" t="s">
        <v>34</v>
      </c>
      <c r="U4" s="4">
        <v>-332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44898</v>
      </c>
      <c r="G5" s="6">
        <v>44901</v>
      </c>
      <c r="H5" s="4">
        <v>1</v>
      </c>
      <c r="I5" s="4">
        <v>3</v>
      </c>
      <c r="J5" s="4">
        <v>3</v>
      </c>
      <c r="K5" s="4" t="s">
        <v>30</v>
      </c>
      <c r="L5" s="4">
        <v>197</v>
      </c>
      <c r="M5" s="4">
        <v>197</v>
      </c>
      <c r="N5" s="4" t="s">
        <v>47</v>
      </c>
      <c r="O5" s="4" t="s">
        <v>32</v>
      </c>
      <c r="P5" s="4" t="s">
        <v>33</v>
      </c>
      <c r="Q5" s="4">
        <v>0</v>
      </c>
      <c r="R5" s="7">
        <v>44897</v>
      </c>
      <c r="S5" s="6">
        <v>44904</v>
      </c>
      <c r="T5" s="4" t="s">
        <v>34</v>
      </c>
      <c r="U5" s="4">
        <v>197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44900</v>
      </c>
      <c r="G6" s="6">
        <v>44901</v>
      </c>
      <c r="H6" s="4">
        <v>1</v>
      </c>
      <c r="I6" s="4">
        <v>1</v>
      </c>
      <c r="J6" s="4">
        <v>1</v>
      </c>
      <c r="K6" s="4" t="s">
        <v>30</v>
      </c>
      <c r="L6" s="4">
        <v>81</v>
      </c>
      <c r="M6" s="4">
        <v>81</v>
      </c>
      <c r="N6" s="4" t="s">
        <v>53</v>
      </c>
      <c r="O6" s="4" t="s">
        <v>32</v>
      </c>
      <c r="P6" s="4" t="s">
        <v>33</v>
      </c>
      <c r="Q6" s="4">
        <v>0</v>
      </c>
      <c r="R6" s="7">
        <v>44900</v>
      </c>
      <c r="S6" s="6">
        <v>44904</v>
      </c>
      <c r="T6" s="4" t="s">
        <v>34</v>
      </c>
      <c r="U6" s="4">
        <v>81</v>
      </c>
      <c r="V6" s="4">
        <v>0</v>
      </c>
      <c r="W6" s="4">
        <v>0</v>
      </c>
      <c r="X6" s="4" t="s">
        <v>54</v>
      </c>
      <c r="Y6" s="4" t="s">
        <v>42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44900</v>
      </c>
      <c r="G7" s="6">
        <v>44901</v>
      </c>
      <c r="H7" s="4">
        <v>1</v>
      </c>
      <c r="I7" s="4">
        <v>1</v>
      </c>
      <c r="J7" s="4">
        <v>1</v>
      </c>
      <c r="K7" s="4" t="s">
        <v>30</v>
      </c>
      <c r="L7" s="4">
        <v>75</v>
      </c>
      <c r="M7" s="4">
        <v>75</v>
      </c>
      <c r="N7" s="4" t="s">
        <v>58</v>
      </c>
      <c r="O7" s="4" t="s">
        <v>32</v>
      </c>
      <c r="P7" s="4" t="s">
        <v>33</v>
      </c>
      <c r="Q7" s="4">
        <v>0</v>
      </c>
      <c r="R7" s="7">
        <v>44900</v>
      </c>
      <c r="S7" s="6">
        <v>44904</v>
      </c>
      <c r="T7" s="4" t="s">
        <v>34</v>
      </c>
      <c r="U7" s="4">
        <v>75</v>
      </c>
      <c r="V7" s="4">
        <v>0</v>
      </c>
      <c r="W7" s="4">
        <v>0</v>
      </c>
      <c r="X7" s="4" t="s">
        <v>59</v>
      </c>
      <c r="Y7" s="4" t="s">
        <v>42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44900</v>
      </c>
      <c r="G8" s="6">
        <v>44901</v>
      </c>
      <c r="H8" s="4">
        <v>1</v>
      </c>
      <c r="I8" s="4">
        <v>1</v>
      </c>
      <c r="J8" s="4">
        <v>1</v>
      </c>
      <c r="K8" s="4" t="s">
        <v>30</v>
      </c>
      <c r="L8" s="4">
        <v>113</v>
      </c>
      <c r="M8" s="4">
        <v>113</v>
      </c>
      <c r="N8" s="4" t="s">
        <v>63</v>
      </c>
      <c r="O8" s="4" t="s">
        <v>32</v>
      </c>
      <c r="P8" s="4" t="s">
        <v>33</v>
      </c>
      <c r="Q8" s="4">
        <v>0</v>
      </c>
      <c r="R8" s="7">
        <v>44900</v>
      </c>
      <c r="S8" s="6">
        <v>44904</v>
      </c>
      <c r="T8" s="4" t="s">
        <v>34</v>
      </c>
      <c r="U8" s="4">
        <v>113</v>
      </c>
      <c r="V8" s="4">
        <v>0</v>
      </c>
      <c r="W8" s="4">
        <v>0</v>
      </c>
      <c r="X8" s="4" t="s">
        <v>64</v>
      </c>
      <c r="Y8" s="4" t="s">
        <v>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2" sqref="A12:E15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5">
        <v>21124247968</v>
      </c>
      <c r="B2" s="6">
        <v>44898</v>
      </c>
      <c r="C2" s="6">
        <v>44901</v>
      </c>
      <c r="D2" s="4">
        <v>281</v>
      </c>
      <c r="E2" s="4" t="str">
        <f>VLOOKUP(A2,HOP!A:L,12,0)</f>
        <v>281.00</v>
      </c>
      <c r="F2" s="4" t="str">
        <f>VLOOKUP(A2,HOP!A:C,3,0)</f>
        <v>2704037</v>
      </c>
      <c r="G2" s="4">
        <f>D2-E2</f>
        <v>0</v>
      </c>
      <c r="H2" s="4" t="str">
        <f>$H$1&amp;F2</f>
        <v>,2704037</v>
      </c>
      <c r="I2" s="4" t="str">
        <f>VLOOKUP(A2,HOP!A:U,21,0)</f>
        <v>直连</v>
      </c>
    </row>
    <row r="3" s="4" customFormat="1" hidden="1" spans="1:9">
      <c r="A3" s="5">
        <v>21848947982</v>
      </c>
      <c r="B3" s="6">
        <v>44897</v>
      </c>
      <c r="C3" s="6">
        <v>44901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21849690165</v>
      </c>
      <c r="B4" s="6">
        <v>44898</v>
      </c>
      <c r="C4" s="6">
        <v>44901</v>
      </c>
      <c r="D4" s="4">
        <v>197</v>
      </c>
      <c r="E4" s="4" t="str">
        <f>VLOOKUP(A4,HOP!A:L,12,0)</f>
        <v>197.00</v>
      </c>
      <c r="F4" s="4" t="str">
        <f>VLOOKUP(A4,HOP!A:C,3,0)</f>
        <v>2838953</v>
      </c>
      <c r="G4" s="4">
        <f>D4-E4</f>
        <v>0</v>
      </c>
      <c r="H4" s="4" t="str">
        <f>$H$1&amp;F4</f>
        <v>,2838953</v>
      </c>
      <c r="I4" s="4" t="str">
        <f>VLOOKUP(A4,HOP!A:U,21,0)</f>
        <v>直采</v>
      </c>
    </row>
    <row r="5" s="4" customFormat="1" spans="1:9">
      <c r="A5" s="5">
        <v>21854470795</v>
      </c>
      <c r="B5" s="6">
        <v>44900</v>
      </c>
      <c r="C5" s="6">
        <v>44901</v>
      </c>
      <c r="D5" s="4">
        <v>81</v>
      </c>
      <c r="E5" s="4" t="str">
        <f>VLOOKUP(A5,HOP!A:L,12,0)</f>
        <v>81.00</v>
      </c>
      <c r="F5" s="4" t="str">
        <f>VLOOKUP(A5,HOP!A:C,3,0)</f>
        <v>2847396</v>
      </c>
      <c r="G5" s="4">
        <f>D5-E5</f>
        <v>0</v>
      </c>
      <c r="H5" s="4" t="str">
        <f>$H$1&amp;F5</f>
        <v>,2847396</v>
      </c>
      <c r="I5" s="4" t="str">
        <f>VLOOKUP(A5,HOP!A:U,21,0)</f>
        <v>直连</v>
      </c>
    </row>
    <row r="6" s="4" customFormat="1" spans="1:9">
      <c r="A6" s="5">
        <v>21854504035</v>
      </c>
      <c r="B6" s="6">
        <v>44900</v>
      </c>
      <c r="C6" s="6">
        <v>44901</v>
      </c>
      <c r="D6" s="4">
        <v>75</v>
      </c>
      <c r="E6" s="4" t="str">
        <f>VLOOKUP(A6,HOP!A:L,12,0)</f>
        <v>75.00</v>
      </c>
      <c r="F6" s="4" t="str">
        <f>VLOOKUP(A6,HOP!A:C,3,0)</f>
        <v>2847470</v>
      </c>
      <c r="G6" s="4">
        <f>D6-E6</f>
        <v>0</v>
      </c>
      <c r="H6" s="4" t="str">
        <f>$H$1&amp;F6</f>
        <v>,2847470</v>
      </c>
      <c r="I6" s="4" t="str">
        <f>VLOOKUP(A6,HOP!A:U,21,0)</f>
        <v>直连</v>
      </c>
    </row>
    <row r="7" s="4" customFormat="1" spans="1:9">
      <c r="A7" s="5">
        <v>21854693573</v>
      </c>
      <c r="B7" s="6">
        <v>44900</v>
      </c>
      <c r="C7" s="6">
        <v>44901</v>
      </c>
      <c r="D7" s="4">
        <v>113</v>
      </c>
      <c r="E7" s="4" t="str">
        <f>VLOOKUP(A7,HOP!A:L,12,0)</f>
        <v>113.00</v>
      </c>
      <c r="F7" s="4" t="str">
        <f>VLOOKUP(A7,HOP!A:C,3,0)</f>
        <v>2847852</v>
      </c>
      <c r="G7" s="4">
        <f>D7-E7</f>
        <v>0</v>
      </c>
      <c r="H7" s="4" t="str">
        <f>$H$1&amp;F7</f>
        <v>,2847852</v>
      </c>
      <c r="I7" s="4" t="str">
        <f>VLOOKUP(A7,HOP!A:U,21,0)</f>
        <v>直采</v>
      </c>
    </row>
    <row r="9" spans="4:4">
      <c r="D9" s="4">
        <f>SUM(D2:D8)</f>
        <v>747</v>
      </c>
    </row>
    <row r="12" spans="1:5">
      <c r="A12" s="4" t="s">
        <v>67</v>
      </c>
      <c r="D12" s="4">
        <v>310</v>
      </c>
      <c r="E12" s="4">
        <v>2413.73</v>
      </c>
    </row>
    <row r="13" spans="1:5">
      <c r="A13" s="4" t="s">
        <v>68</v>
      </c>
      <c r="D13" s="4">
        <v>437</v>
      </c>
      <c r="E13" s="4">
        <v>3402.58</v>
      </c>
    </row>
    <row r="14" spans="1:5">
      <c r="A14" s="4" t="s">
        <v>69</v>
      </c>
      <c r="D14" s="4">
        <f>SUBTOTAL(9,D12:D13)</f>
        <v>747</v>
      </c>
      <c r="E14" s="4">
        <f>SUBTOTAL(9,E12:E13)</f>
        <v>5816.31</v>
      </c>
    </row>
    <row r="15" spans="1:1">
      <c r="A15" s="4" t="s">
        <v>70</v>
      </c>
    </row>
  </sheetData>
  <autoFilter ref="A1:XFD15">
    <filterColumn colId="3">
      <filters blank="1">
        <filter val="81"/>
        <filter val="281"/>
        <filter val="113"/>
        <filter val="75"/>
        <filter val="197"/>
        <filter val="7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E27" sqref="E27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  <c r="U1" s="2" t="s">
        <v>88</v>
      </c>
      <c r="V1" s="2" t="s">
        <v>89</v>
      </c>
    </row>
    <row r="2" s="1" customFormat="1" spans="1:22">
      <c r="A2" s="3">
        <v>21854693573</v>
      </c>
      <c r="B2" s="1" t="s">
        <v>90</v>
      </c>
      <c r="C2" s="1" t="s">
        <v>91</v>
      </c>
      <c r="D2" s="1" t="s">
        <v>92</v>
      </c>
      <c r="E2" s="1" t="s">
        <v>93</v>
      </c>
      <c r="F2" s="1" t="s">
        <v>90</v>
      </c>
      <c r="G2" s="1" t="s">
        <v>94</v>
      </c>
      <c r="H2" s="1" t="s">
        <v>95</v>
      </c>
      <c r="I2" s="1" t="s">
        <v>96</v>
      </c>
      <c r="J2" s="1" t="s">
        <v>30</v>
      </c>
      <c r="K2" s="1" t="s">
        <v>97</v>
      </c>
      <c r="L2" s="1" t="s">
        <v>97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 t="s">
        <v>105</v>
      </c>
      <c r="V2" s="1" t="s">
        <v>106</v>
      </c>
    </row>
    <row r="3" s="1" customFormat="1" spans="1:22">
      <c r="A3" s="3">
        <v>21854504035</v>
      </c>
      <c r="B3" s="1" t="s">
        <v>90</v>
      </c>
      <c r="C3" s="1" t="s">
        <v>107</v>
      </c>
      <c r="D3" s="1" t="s">
        <v>108</v>
      </c>
      <c r="E3" s="1" t="s">
        <v>109</v>
      </c>
      <c r="F3" s="1" t="s">
        <v>90</v>
      </c>
      <c r="G3" s="1" t="s">
        <v>94</v>
      </c>
      <c r="H3" s="1" t="s">
        <v>95</v>
      </c>
      <c r="I3" s="1" t="s">
        <v>110</v>
      </c>
      <c r="J3" s="1" t="s">
        <v>30</v>
      </c>
      <c r="K3" s="1" t="s">
        <v>111</v>
      </c>
      <c r="L3" s="1" t="s">
        <v>111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112</v>
      </c>
      <c r="S3" s="1" t="s">
        <v>103</v>
      </c>
      <c r="T3" s="1" t="s">
        <v>104</v>
      </c>
      <c r="U3" s="1" t="s">
        <v>113</v>
      </c>
      <c r="V3" s="1" t="s">
        <v>114</v>
      </c>
    </row>
    <row r="4" s="1" customFormat="1" spans="1:22">
      <c r="A4" s="3">
        <v>21854470795</v>
      </c>
      <c r="B4" s="1" t="s">
        <v>90</v>
      </c>
      <c r="C4" s="1" t="s">
        <v>115</v>
      </c>
      <c r="D4" s="1" t="s">
        <v>116</v>
      </c>
      <c r="E4" s="1" t="s">
        <v>117</v>
      </c>
      <c r="F4" s="1" t="s">
        <v>90</v>
      </c>
      <c r="G4" s="1" t="s">
        <v>94</v>
      </c>
      <c r="H4" s="1" t="s">
        <v>95</v>
      </c>
      <c r="I4" s="1" t="s">
        <v>118</v>
      </c>
      <c r="J4" s="1" t="s">
        <v>30</v>
      </c>
      <c r="K4" s="1" t="s">
        <v>119</v>
      </c>
      <c r="L4" s="1" t="s">
        <v>119</v>
      </c>
      <c r="M4" s="1" t="s">
        <v>98</v>
      </c>
      <c r="N4" s="1" t="s">
        <v>98</v>
      </c>
      <c r="O4" s="1" t="s">
        <v>99</v>
      </c>
      <c r="P4" s="1" t="s">
        <v>100</v>
      </c>
      <c r="Q4" s="1" t="s">
        <v>101</v>
      </c>
      <c r="R4" s="1" t="s">
        <v>120</v>
      </c>
      <c r="S4" s="1" t="s">
        <v>103</v>
      </c>
      <c r="T4" s="1" t="s">
        <v>104</v>
      </c>
      <c r="U4" s="1" t="s">
        <v>113</v>
      </c>
      <c r="V4" s="1" t="s">
        <v>114</v>
      </c>
    </row>
    <row r="5" s="1" customFormat="1" spans="1:22">
      <c r="A5" s="3">
        <v>21849690165</v>
      </c>
      <c r="B5" s="1" t="s">
        <v>121</v>
      </c>
      <c r="C5" s="1" t="s">
        <v>122</v>
      </c>
      <c r="D5" s="1" t="s">
        <v>123</v>
      </c>
      <c r="E5" s="1" t="s">
        <v>124</v>
      </c>
      <c r="F5" s="1" t="s">
        <v>125</v>
      </c>
      <c r="G5" s="1" t="s">
        <v>94</v>
      </c>
      <c r="H5" s="1" t="s">
        <v>95</v>
      </c>
      <c r="I5" s="1" t="s">
        <v>126</v>
      </c>
      <c r="J5" s="1" t="s">
        <v>30</v>
      </c>
      <c r="K5" s="1" t="s">
        <v>127</v>
      </c>
      <c r="L5" s="1" t="s">
        <v>127</v>
      </c>
      <c r="M5" s="1" t="s">
        <v>98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128</v>
      </c>
      <c r="S5" s="1" t="s">
        <v>103</v>
      </c>
      <c r="T5" s="1" t="s">
        <v>104</v>
      </c>
      <c r="U5" s="1" t="s">
        <v>105</v>
      </c>
      <c r="V5" s="1" t="s">
        <v>106</v>
      </c>
    </row>
    <row r="6" s="1" customFormat="1" spans="1:22">
      <c r="A6" s="3">
        <v>21124247968</v>
      </c>
      <c r="B6" s="1" t="s">
        <v>129</v>
      </c>
      <c r="C6" s="1" t="s">
        <v>130</v>
      </c>
      <c r="D6" s="1" t="s">
        <v>131</v>
      </c>
      <c r="E6" s="1" t="s">
        <v>132</v>
      </c>
      <c r="F6" s="1" t="s">
        <v>125</v>
      </c>
      <c r="G6" s="1" t="s">
        <v>94</v>
      </c>
      <c r="H6" s="1" t="s">
        <v>95</v>
      </c>
      <c r="I6" s="1" t="s">
        <v>133</v>
      </c>
      <c r="J6" s="1" t="s">
        <v>30</v>
      </c>
      <c r="K6" s="1" t="s">
        <v>134</v>
      </c>
      <c r="L6" s="1" t="s">
        <v>134</v>
      </c>
      <c r="M6" s="1" t="s">
        <v>98</v>
      </c>
      <c r="N6" s="1" t="s">
        <v>98</v>
      </c>
      <c r="O6" s="1" t="s">
        <v>99</v>
      </c>
      <c r="P6" s="1" t="s">
        <v>100</v>
      </c>
      <c r="Q6" s="1" t="s">
        <v>101</v>
      </c>
      <c r="R6" s="1" t="s">
        <v>135</v>
      </c>
      <c r="S6" s="1" t="s">
        <v>103</v>
      </c>
      <c r="T6" s="1" t="s">
        <v>104</v>
      </c>
      <c r="U6" s="1" t="s">
        <v>113</v>
      </c>
      <c r="V6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2022-12-09T02:19:14Z</dcterms:created>
  <dcterms:modified xsi:type="dcterms:W3CDTF">2022-12-09T02:35:45Z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0D6BE5BBEC5B4D60BE33A1B8250DC01D</vt:lpwstr>
  </property>
  <property fmtid="{D5CDD505-2E9C-101B-9397-08002B2CF9AE}" pid="3" name="KSOProductBuildVer">
    <vt:lpwstr>2052-11.1.0.12763</vt:lpwstr>
  </property>
</Properties>
</file>