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<sst xmlns="http://schemas.openxmlformats.org/spreadsheetml/2006/main" count="254" uniqueCount="151">
  <si>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</si>
  <si>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</si>
  <si>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</si>
  <si>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</si>
  <si>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</si>
  <si>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</si>
  <si>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</si>
  <si>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</si>
  <si>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</si>
  <si>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</si>
  <si>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</si>
  <si>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</si>
  <si>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</si>
  <si>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</si>
  <si>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</si>
  <si>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</si>
  <si>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</si>
  <si>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</si>
  <si>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</si>
  <si>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</si>
  <si>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</si>
  <si>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</si>
  <si>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</si>
  <si>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</si>
  <si>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</si>
  <si>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18561385033	</t>
  </si>
  <si>
    <t>Ctrip</t>
  </si>
  <si>
    <t>正常</t>
  </si>
  <si>
    <t>[洛斯皮塔莱-德略布雷加特]巴塞罗那格伦薇亚菲拉欧洲酒店(Eurohotel Barcelona Gran via Fira)(8807452)</t>
  </si>
  <si>
    <t>标准房&lt;2人入住&gt;&lt;不退款&gt;</t>
  </si>
  <si>
    <t>USD</t>
  </si>
  <si>
    <t>Ferres Salamo/Alba,Quintana Garcia/Mireia</t>
  </si>
  <si>
    <t>CA6352221212USD-W</t>
  </si>
  <si>
    <t>未提现</t>
  </si>
  <si>
    <t>携程开票</t>
  </si>
  <si>
    <t xml:space="preserve">2637604	</t>
  </si>
  <si>
    <t xml:space="preserve">	</t>
  </si>
  <si>
    <t xml:space="preserve">18743993734	</t>
  </si>
  <si>
    <t>[拉普拉普]宿雾迈瑞柏高碧海度假村(Bluewater Maribago Beach Resort Cebu)(8076309)</t>
  </si>
  <si>
    <t>豪华房(至少连住2晚及以上)&lt;3人入住&gt;&lt;不退款&gt;&lt;早餐&gt;</t>
  </si>
  <si>
    <t>Lee/Jungwon</t>
  </si>
  <si>
    <t xml:space="preserve">104641	</t>
  </si>
  <si>
    <t xml:space="preserve">21041543045	</t>
  </si>
  <si>
    <t>[萨拉索塔]卡莱瑟旅馆(Carlisle Inn)(40053232)</t>
  </si>
  <si>
    <t>标准客房2张大床&lt;2人入住&gt;&lt;不退款&gt;</t>
  </si>
  <si>
    <t>Canino/Michael</t>
  </si>
  <si>
    <t xml:space="preserve">2696988	</t>
  </si>
  <si>
    <t xml:space="preserve">0066935	</t>
  </si>
  <si>
    <t xml:space="preserve">21829347000	</t>
  </si>
  <si>
    <t>[东京]东京巨蛋酒店(Tokyo Dome Hotel)(9361456)</t>
  </si>
  <si>
    <t>双人房(至少连住2晚及以上)</t>
  </si>
  <si>
    <t>Yasuda/Sakiko</t>
  </si>
  <si>
    <t xml:space="preserve">2815017	</t>
  </si>
  <si>
    <t xml:space="preserve">21829361670	</t>
  </si>
  <si>
    <t>[帕拉尼亚克]马尼拉新濠天地凯悦酒店(Hyatt Regency Manila City of Dreams)(12298174)</t>
  </si>
  <si>
    <t>凯悦特大床房(至少连住2晚及以上)</t>
  </si>
  <si>
    <t>park/sangsu</t>
  </si>
  <si>
    <t xml:space="preserve">2815041	</t>
  </si>
  <si>
    <t xml:space="preserve">25616541	</t>
  </si>
  <si>
    <t xml:space="preserve">21847364512	</t>
  </si>
  <si>
    <t>[曼谷]曼谷素坤逸11号巷美居酒店(Mercure Bangkok Sukhumvit 11)(14971279)</t>
  </si>
  <si>
    <t>豪华特大床房(至少连住2晚及以上)&lt;早餐&gt;</t>
  </si>
  <si>
    <t>McSweeney/Peter</t>
  </si>
  <si>
    <t xml:space="preserve">2834589	</t>
  </si>
  <si>
    <t xml:space="preserve">170286	</t>
  </si>
  <si>
    <t>，</t>
  </si>
  <si>
    <t>A221212105142481</t>
  </si>
  <si>
    <t>A221212105247481</t>
  </si>
  <si>
    <t>USD / THB 当前参考汇率: 34.842</t>
  </si>
  <si>
    <t>总计： 2094 USD/
72959.15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</si>
  <si>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</si>
  <si>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</si>
  <si>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</si>
  <si>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</si>
  <si>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</si>
  <si>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</si>
  <si>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</si>
  <si>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</si>
  <si>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</si>
  <si>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</si>
  <si>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</si>
  <si>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</si>
  <si>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</si>
  <si>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</si>
  <si>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</si>
  <si>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</si>
  <si>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</si>
  <si>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</si>
  <si>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</si>
  <si>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2022-11-30</t>
  </si>
  <si>
    <t>2834589</t>
  </si>
  <si>
    <t>曼谷素坤逸11号美居酒店</t>
  </si>
  <si>
    <t>McSweeney Peter</t>
  </si>
  <si>
    <t>2022-12-04</t>
  </si>
  <si>
    <t>2022-12-07</t>
  </si>
  <si>
    <t>退房日周结</t>
  </si>
  <si>
    <t>1787.02</t>
  </si>
  <si>
    <t>249.00</t>
  </si>
  <si>
    <t>0</t>
  </si>
  <si>
    <t>0.00</t>
  </si>
  <si>
    <t>携程国际直连(CIT)</t>
  </si>
  <si>
    <t>01.011176</t>
  </si>
  <si>
    <t>2022-11-30 16:22:25</t>
  </si>
  <si>
    <t>否</t>
  </si>
  <si>
    <t>CIT(Thailand) CO,. Ltd</t>
  </si>
  <si>
    <t>直采</t>
  </si>
  <si>
    <t>泰国</t>
  </si>
  <si>
    <t>2022-11-22</t>
  </si>
  <si>
    <t>2815041</t>
  </si>
  <si>
    <t>马尼拉梦之城凯悦酒店</t>
  </si>
  <si>
    <t>park sangsu</t>
  </si>
  <si>
    <t>2022-12-06</t>
  </si>
  <si>
    <t>2054.28</t>
  </si>
  <si>
    <t>286.00</t>
  </si>
  <si>
    <t>2022-11-24 11:13:32</t>
  </si>
  <si>
    <t>菲律宾</t>
  </si>
  <si>
    <t>2815017</t>
  </si>
  <si>
    <t>东京巨蛋酒店</t>
  </si>
  <si>
    <t>Yasuda Sakiko</t>
  </si>
  <si>
    <t>2022-12-09</t>
  </si>
  <si>
    <t>5114.15</t>
  </si>
  <si>
    <t>712.00</t>
  </si>
  <si>
    <t>2022-11-22 10:11:44</t>
  </si>
  <si>
    <t>日本</t>
  </si>
  <si>
    <t>2022-08-13</t>
  </si>
  <si>
    <t>2654404</t>
  </si>
  <si>
    <t>宿务迈瑞柏高碧海度假村</t>
  </si>
  <si>
    <t>Lee Jungwon</t>
  </si>
  <si>
    <t>2022-12-08</t>
  </si>
  <si>
    <t>2022-12-10</t>
  </si>
  <si>
    <t>1716.74</t>
  </si>
  <si>
    <t>254.00</t>
  </si>
  <si>
    <t>2022-08-19 13:02:54</t>
  </si>
  <si>
    <t>2022-07-30</t>
  </si>
  <si>
    <t>2637604</t>
  </si>
  <si>
    <t>巴塞罗那格伦薇亚菲拉欧洲酒店</t>
  </si>
  <si>
    <t>Ferres Salamo Alba,Quintana Garcia Mireia</t>
  </si>
  <si>
    <t>2022-12-11</t>
  </si>
  <si>
    <t>1237.89</t>
  </si>
  <si>
    <t>183.00</t>
  </si>
  <si>
    <t>2022-07-30 00:06:48</t>
  </si>
  <si>
    <t>直连</t>
  </si>
  <si>
    <t>西班牙</t>
  </si>
  <si>
    <t>2022-09-18</t>
  </si>
  <si>
    <t>2696988</t>
  </si>
  <si>
    <t>卡莱瑟旅馆</t>
  </si>
  <si>
    <t>Canino Michael</t>
  </si>
  <si>
    <t>2868.52</t>
  </si>
  <si>
    <t>410.00</t>
  </si>
  <si>
    <t>2022-09-18 08:16:06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</si>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</sst>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333375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848850" cy="486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39" sqref="C39:C40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44903</v>
      </c>
      <c r="G2" s="6">
        <v>44906</v>
      </c>
      <c r="H2" s="4">
        <v>1</v>
      </c>
      <c r="I2" s="4">
        <v>3</v>
      </c>
      <c r="J2" s="4">
        <v>3</v>
      </c>
      <c r="K2" s="4" t="s">
        <v>30</v>
      </c>
      <c r="L2" s="4">
        <v>183</v>
      </c>
      <c r="M2" s="4">
        <v>183</v>
      </c>
      <c r="N2" s="4" t="s">
        <v>31</v>
      </c>
      <c r="O2" s="4" t="s">
        <v>32</v>
      </c>
      <c r="P2" s="4" t="s">
        <v>33</v>
      </c>
      <c r="Q2" s="4">
        <v>0</v>
      </c>
      <c r="R2" s="7">
        <v>44772</v>
      </c>
      <c r="S2" s="6">
        <v>44907</v>
      </c>
      <c r="T2" s="4" t="s">
        <v>34</v>
      </c>
      <c r="U2" s="4">
        <v>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44903</v>
      </c>
      <c r="G3" s="6">
        <v>44905</v>
      </c>
      <c r="H3" s="4">
        <v>1</v>
      </c>
      <c r="I3" s="4">
        <v>2</v>
      </c>
      <c r="J3" s="4">
        <v>2</v>
      </c>
      <c r="K3" s="4" t="s">
        <v>30</v>
      </c>
      <c r="L3" s="4">
        <v>254</v>
      </c>
      <c r="M3" s="4">
        <v>254</v>
      </c>
      <c r="N3" s="4" t="s">
        <v>40</v>
      </c>
      <c r="O3" s="4" t="s">
        <v>32</v>
      </c>
      <c r="P3" s="4" t="s">
        <v>33</v>
      </c>
      <c r="Q3" s="4">
        <v>0</v>
      </c>
      <c r="R3" s="7">
        <v>44786</v>
      </c>
      <c r="S3" s="6">
        <v>44907</v>
      </c>
      <c r="T3" s="4" t="s">
        <v>34</v>
      </c>
      <c r="U3" s="4">
        <v>254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44904</v>
      </c>
      <c r="G4" s="6">
        <v>44906</v>
      </c>
      <c r="H4" s="4">
        <v>1</v>
      </c>
      <c r="I4" s="4">
        <v>2</v>
      </c>
      <c r="J4" s="4">
        <v>2</v>
      </c>
      <c r="K4" s="4" t="s">
        <v>30</v>
      </c>
      <c r="L4" s="4">
        <v>410</v>
      </c>
      <c r="M4" s="4">
        <v>410</v>
      </c>
      <c r="N4" s="4" t="s">
        <v>45</v>
      </c>
      <c r="O4" s="4" t="s">
        <v>32</v>
      </c>
      <c r="P4" s="4" t="s">
        <v>33</v>
      </c>
      <c r="Q4" s="4">
        <v>0</v>
      </c>
      <c r="R4" s="7">
        <v>44822</v>
      </c>
      <c r="S4" s="6">
        <v>44907</v>
      </c>
      <c r="T4" s="4" t="s">
        <v>34</v>
      </c>
      <c r="U4" s="4">
        <v>410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44902</v>
      </c>
      <c r="G5" s="6">
        <v>44904</v>
      </c>
      <c r="H5" s="4">
        <v>1</v>
      </c>
      <c r="I5" s="4">
        <v>2</v>
      </c>
      <c r="J5" s="4">
        <v>2</v>
      </c>
      <c r="K5" s="4" t="s">
        <v>30</v>
      </c>
      <c r="L5" s="4">
        <v>712</v>
      </c>
      <c r="M5" s="4">
        <v>712</v>
      </c>
      <c r="N5" s="4" t="s">
        <v>51</v>
      </c>
      <c r="O5" s="4" t="s">
        <v>32</v>
      </c>
      <c r="P5" s="4" t="s">
        <v>33</v>
      </c>
      <c r="Q5" s="4">
        <v>0</v>
      </c>
      <c r="R5" s="7">
        <v>44887</v>
      </c>
      <c r="S5" s="6">
        <v>44907</v>
      </c>
      <c r="T5" s="4" t="s">
        <v>34</v>
      </c>
      <c r="U5" s="4">
        <v>712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44899</v>
      </c>
      <c r="G6" s="6">
        <v>44901</v>
      </c>
      <c r="H6" s="4">
        <v>1</v>
      </c>
      <c r="I6" s="4">
        <v>2</v>
      </c>
      <c r="J6" s="4">
        <v>2</v>
      </c>
      <c r="K6" s="4" t="s">
        <v>30</v>
      </c>
      <c r="L6" s="4">
        <v>286</v>
      </c>
      <c r="M6" s="4">
        <v>286</v>
      </c>
      <c r="N6" s="4" t="s">
        <v>56</v>
      </c>
      <c r="O6" s="4" t="s">
        <v>32</v>
      </c>
      <c r="P6" s="4" t="s">
        <v>33</v>
      </c>
      <c r="Q6" s="4">
        <v>0</v>
      </c>
      <c r="R6" s="7">
        <v>44887</v>
      </c>
      <c r="S6" s="6">
        <v>44907</v>
      </c>
      <c r="T6" s="4" t="s">
        <v>34</v>
      </c>
      <c r="U6" s="4">
        <v>286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44899</v>
      </c>
      <c r="G7" s="6">
        <v>44902</v>
      </c>
      <c r="H7" s="4">
        <v>1</v>
      </c>
      <c r="I7" s="4">
        <v>3</v>
      </c>
      <c r="J7" s="4">
        <v>3</v>
      </c>
      <c r="K7" s="4" t="s">
        <v>30</v>
      </c>
      <c r="L7" s="4">
        <v>249</v>
      </c>
      <c r="M7" s="4">
        <v>249</v>
      </c>
      <c r="N7" s="4" t="s">
        <v>62</v>
      </c>
      <c r="O7" s="4" t="s">
        <v>32</v>
      </c>
      <c r="P7" s="4" t="s">
        <v>33</v>
      </c>
      <c r="Q7" s="4">
        <v>0</v>
      </c>
      <c r="R7" s="7">
        <v>44895</v>
      </c>
      <c r="S7" s="6">
        <v>44907</v>
      </c>
      <c r="T7" s="4" t="s">
        <v>34</v>
      </c>
      <c r="U7" s="4">
        <v>249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18561385033</v>
      </c>
      <c r="B2" s="6">
        <v>44903</v>
      </c>
      <c r="C2" s="6">
        <v>44906</v>
      </c>
      <c r="D2" s="4">
        <v>183</v>
      </c>
      <c r="E2" s="4" t="str">
        <f>VLOOKUP(A2,HOP!A:L,12,0)</f>
        <v>183.00</v>
      </c>
      <c r="F2" s="4" t="str">
        <f>VLOOKUP(A2,HOP!A:C,3,0)</f>
        <v>2637604</v>
      </c>
      <c r="G2" s="4">
        <f>D2-E2</f>
        <v>0</v>
      </c>
      <c r="H2" s="4" t="str">
        <f>$H$1&amp;F2</f>
        <v>，2637604</v>
      </c>
      <c r="I2" s="4" t="str">
        <f>VLOOKUP(A2,HOP!A:U,21,0)</f>
        <v>直连</v>
      </c>
    </row>
    <row r="3" s="4" customFormat="1" spans="1:9">
      <c r="A3" s="5">
        <v>18743993734</v>
      </c>
      <c r="B3" s="6">
        <v>44903</v>
      </c>
      <c r="C3" s="6">
        <v>44905</v>
      </c>
      <c r="D3" s="4">
        <v>254</v>
      </c>
      <c r="E3" s="4" t="str">
        <f>VLOOKUP(A3,HOP!A:L,12,0)</f>
        <v>254.00</v>
      </c>
      <c r="F3" s="4" t="str">
        <f>VLOOKUP(A3,HOP!A:C,3,0)</f>
        <v>2654404</v>
      </c>
      <c r="G3" s="4">
        <f>D3-E3</f>
        <v>0</v>
      </c>
      <c r="H3" s="4" t="str">
        <f>$H$1&amp;F3</f>
        <v>，2654404</v>
      </c>
      <c r="I3" s="4" t="str">
        <f>VLOOKUP(A3,HOP!A:U,21,0)</f>
        <v>直采</v>
      </c>
    </row>
    <row r="4" s="4" customFormat="1" spans="1:9">
      <c r="A4" s="5">
        <v>21041543045</v>
      </c>
      <c r="B4" s="6">
        <v>44904</v>
      </c>
      <c r="C4" s="6">
        <v>44906</v>
      </c>
      <c r="D4" s="4">
        <v>410</v>
      </c>
      <c r="E4" s="4" t="str">
        <f>VLOOKUP(A4,HOP!A:L,12,0)</f>
        <v>410.00</v>
      </c>
      <c r="F4" s="4" t="str">
        <f>VLOOKUP(A4,HOP!A:C,3,0)</f>
        <v>2696988</v>
      </c>
      <c r="G4" s="4">
        <f>D4-E4</f>
        <v>0</v>
      </c>
      <c r="H4" s="4" t="str">
        <f>$H$1&amp;F4</f>
        <v>，2696988</v>
      </c>
      <c r="I4" s="4" t="str">
        <f>VLOOKUP(A4,HOP!A:U,21,0)</f>
        <v>直连</v>
      </c>
    </row>
    <row r="5" s="4" customFormat="1" spans="1:9">
      <c r="A5" s="5">
        <v>21829347000</v>
      </c>
      <c r="B5" s="6">
        <v>44902</v>
      </c>
      <c r="C5" s="6">
        <v>44904</v>
      </c>
      <c r="D5" s="4">
        <v>712</v>
      </c>
      <c r="E5" s="4" t="str">
        <f>VLOOKUP(A5,HOP!A:L,12,0)</f>
        <v>712.00</v>
      </c>
      <c r="F5" s="4" t="str">
        <f>VLOOKUP(A5,HOP!A:C,3,0)</f>
        <v>2815017</v>
      </c>
      <c r="G5" s="4">
        <f>D5-E5</f>
        <v>0</v>
      </c>
      <c r="H5" s="4" t="str">
        <f>$H$1&amp;F5</f>
        <v>，2815017</v>
      </c>
      <c r="I5" s="4" t="str">
        <f>VLOOKUP(A5,HOP!A:U,21,0)</f>
        <v>直采</v>
      </c>
    </row>
    <row r="6" s="4" customFormat="1" spans="1:9">
      <c r="A6" s="5">
        <v>21829361670</v>
      </c>
      <c r="B6" s="6">
        <v>44899</v>
      </c>
      <c r="C6" s="6">
        <v>44901</v>
      </c>
      <c r="D6" s="4">
        <v>286</v>
      </c>
      <c r="E6" s="4" t="str">
        <f>VLOOKUP(A6,HOP!A:L,12,0)</f>
        <v>286.00</v>
      </c>
      <c r="F6" s="4" t="str">
        <f>VLOOKUP(A6,HOP!A:C,3,0)</f>
        <v>2815041</v>
      </c>
      <c r="G6" s="4">
        <f>D6-E6</f>
        <v>0</v>
      </c>
      <c r="H6" s="4" t="str">
        <f>$H$1&amp;F6</f>
        <v>，2815041</v>
      </c>
      <c r="I6" s="4" t="str">
        <f>VLOOKUP(A6,HOP!A:U,21,0)</f>
        <v>直采</v>
      </c>
    </row>
    <row r="7" s="4" customFormat="1" spans="1:9">
      <c r="A7" s="5">
        <v>21847364512</v>
      </c>
      <c r="B7" s="6">
        <v>44899</v>
      </c>
      <c r="C7" s="6">
        <v>44902</v>
      </c>
      <c r="D7" s="4">
        <v>249</v>
      </c>
      <c r="E7" s="4" t="str">
        <f>VLOOKUP(A7,HOP!A:L,12,0)</f>
        <v>249.00</v>
      </c>
      <c r="F7" s="4" t="str">
        <f>VLOOKUP(A7,HOP!A:C,3,0)</f>
        <v>2834589</v>
      </c>
      <c r="G7" s="4">
        <f>D7-E7</f>
        <v>0</v>
      </c>
      <c r="H7" s="4" t="str">
        <f>$H$1&amp;F7</f>
        <v>，2834589</v>
      </c>
      <c r="I7" s="4" t="str">
        <f>VLOOKUP(A7,HOP!A:U,21,0)</f>
        <v>直采</v>
      </c>
    </row>
    <row r="9" spans="4:4">
      <c r="D9" s="4">
        <f>SUM(D2:D8)</f>
        <v>2094</v>
      </c>
    </row>
    <row r="13" spans="1:4">
      <c r="A13" s="4" t="s">
        <v>66</v>
      </c>
      <c r="C13" s="4">
        <v>1501</v>
      </c>
      <c r="D13" s="4">
        <v>52297.84</v>
      </c>
    </row>
    <row r="14" spans="1:4">
      <c r="A14" s="4" t="s">
        <v>67</v>
      </c>
      <c r="C14" s="4">
        <v>593</v>
      </c>
      <c r="D14" s="4">
        <v>20661.31</v>
      </c>
    </row>
    <row r="15" spans="1:4">
      <c r="A15" s="4" t="s">
        <v>68</v>
      </c>
      <c r="C15" s="4">
        <f>SUM(C13:C14)</f>
        <v>2094</v>
      </c>
      <c r="D15" s="4">
        <f>SUM(D13:D14)</f>
        <v>72959.15</v>
      </c>
    </row>
    <row r="16" spans="1:1">
      <c r="A16" s="4" t="s">
        <v>69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21847364512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30</v>
      </c>
      <c r="K2" s="1" t="s">
        <v>97</v>
      </c>
      <c r="L2" s="1" t="s">
        <v>97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21829361670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93</v>
      </c>
      <c r="G3" s="1" t="s">
        <v>111</v>
      </c>
      <c r="H3" s="1" t="s">
        <v>95</v>
      </c>
      <c r="I3" s="1" t="s">
        <v>112</v>
      </c>
      <c r="J3" s="1" t="s">
        <v>30</v>
      </c>
      <c r="K3" s="1" t="s">
        <v>113</v>
      </c>
      <c r="L3" s="1" t="s">
        <v>113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114</v>
      </c>
      <c r="S3" s="1" t="s">
        <v>103</v>
      </c>
      <c r="T3" s="1" t="s">
        <v>104</v>
      </c>
      <c r="U3" s="1" t="s">
        <v>105</v>
      </c>
      <c r="V3" s="1" t="s">
        <v>115</v>
      </c>
    </row>
    <row r="4" s="1" customFormat="1" spans="1:22">
      <c r="A4" s="3">
        <v>21829347000</v>
      </c>
      <c r="B4" s="1" t="s">
        <v>107</v>
      </c>
      <c r="C4" s="1" t="s">
        <v>116</v>
      </c>
      <c r="D4" s="1" t="s">
        <v>117</v>
      </c>
      <c r="E4" s="1" t="s">
        <v>118</v>
      </c>
      <c r="F4" s="1" t="s">
        <v>94</v>
      </c>
      <c r="G4" s="1" t="s">
        <v>119</v>
      </c>
      <c r="H4" s="1" t="s">
        <v>95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122</v>
      </c>
      <c r="S4" s="1" t="s">
        <v>103</v>
      </c>
      <c r="T4" s="1" t="s">
        <v>104</v>
      </c>
      <c r="U4" s="1" t="s">
        <v>105</v>
      </c>
      <c r="V4" s="1" t="s">
        <v>123</v>
      </c>
    </row>
    <row r="5" s="1" customFormat="1" spans="1:22">
      <c r="A5" s="3">
        <v>18743993734</v>
      </c>
      <c r="B5" s="1" t="s">
        <v>124</v>
      </c>
      <c r="C5" s="1" t="s">
        <v>125</v>
      </c>
      <c r="D5" s="1" t="s">
        <v>126</v>
      </c>
      <c r="E5" s="1" t="s">
        <v>127</v>
      </c>
      <c r="F5" s="1" t="s">
        <v>128</v>
      </c>
      <c r="G5" s="1" t="s">
        <v>129</v>
      </c>
      <c r="H5" s="1" t="s">
        <v>95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132</v>
      </c>
      <c r="S5" s="1" t="s">
        <v>103</v>
      </c>
      <c r="T5" s="1" t="s">
        <v>104</v>
      </c>
      <c r="U5" s="1" t="s">
        <v>105</v>
      </c>
      <c r="V5" s="1" t="s">
        <v>115</v>
      </c>
    </row>
    <row r="6" s="1" customFormat="1" spans="1:22">
      <c r="A6" s="3">
        <v>18561385033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128</v>
      </c>
      <c r="G6" s="1" t="s">
        <v>137</v>
      </c>
      <c r="H6" s="1" t="s">
        <v>95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140</v>
      </c>
      <c r="S6" s="1" t="s">
        <v>103</v>
      </c>
      <c r="T6" s="1" t="s">
        <v>104</v>
      </c>
      <c r="U6" s="1" t="s">
        <v>141</v>
      </c>
      <c r="V6" s="1" t="s">
        <v>142</v>
      </c>
    </row>
    <row r="7" s="1" customFormat="1" spans="1:22">
      <c r="A7" s="3">
        <v>21041543045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119</v>
      </c>
      <c r="G7" s="1" t="s">
        <v>137</v>
      </c>
      <c r="H7" s="1" t="s">
        <v>95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149</v>
      </c>
      <c r="S7" s="1" t="s">
        <v>103</v>
      </c>
      <c r="T7" s="1" t="s">
        <v>104</v>
      </c>
      <c r="U7" s="1" t="s">
        <v>141</v>
      </c>
      <c r="V7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2022-12-12T02:37:01Z</dcterms:created>
  <dcterms:modified xsi:type="dcterms:W3CDTF">2022-12-12T02:54:14Z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C9A68C0C6F8A44088C62BE0055BEBD6C</vt:lpwstr>
  </property>
  <property fmtid="{D5CDD505-2E9C-101B-9397-08002B2CF9AE}" pid="3" name="KSOProductBuildVer">
    <vt:lpwstr>2052-11.1.0.12763</vt:lpwstr>
  </property>
</Properties>
</file>