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对账!$A$1:$X$17</definedName>
  </definedNames>
  <calcPr calcId="144525"/>
</workbook>
</file>

<file path=xl/sharedStrings.xml><?xml version="1.0" encoding="utf-8"?>
<sst xmlns="http://schemas.openxmlformats.org/spreadsheetml/2006/main" count="546" uniqueCount="209">
  <si>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</si>
  <si>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</si>
  <si>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</si>
  <si>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</si>
  <si>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</si>
  <si>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</si>
  <si>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</si>
  <si>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</si>
  <si>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</si>
  <si>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</si>
  <si>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</si>
  <si>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</si>
  <si>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</si>
  <si>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</si>
  <si>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</si>
  <si>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</si>
  <si>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</si>
  <si>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</si>
  <si>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</si>
  <si>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</si>
  <si>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</si>
  <si>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</si>
  <si>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</si>
  <si>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</si>
  <si>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</si>
  <si>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21812659667	</t>
  </si>
  <si>
    <t>Ctrip</t>
  </si>
  <si>
    <t>正常</t>
  </si>
  <si>
    <t>[嘉义市]仲青行旅(嘉义馆)(Light Hostel Chiayi)(80941710)</t>
  </si>
  <si>
    <t>大床房&lt;至多8间&gt;&lt;2人入住&gt;</t>
  </si>
  <si>
    <t>CNY</t>
  </si>
  <si>
    <t>CHEN/HSIUFENG</t>
  </si>
  <si>
    <t>CA13744221211CNY</t>
  </si>
  <si>
    <t>未提现</t>
  </si>
  <si>
    <t>携程开票</t>
  </si>
  <si>
    <t xml:space="preserve">2803910	</t>
  </si>
  <si>
    <t xml:space="preserve">	</t>
  </si>
  <si>
    <t xml:space="preserve">21836018614	</t>
  </si>
  <si>
    <t>[香港]富豪香港酒店(Regal Hongkong Hotel)(76478807)</t>
  </si>
  <si>
    <t>高级大床房&lt;至多8间&gt;&lt;90天内可预订&gt;&lt;2人入住&gt;</t>
  </si>
  <si>
    <t>Lai/Kam ching,Lai/Kam ching</t>
  </si>
  <si>
    <t xml:space="preserve">2820698	</t>
  </si>
  <si>
    <t xml:space="preserve">HBD-65645-318-1646008	</t>
  </si>
  <si>
    <t xml:space="preserve">21838643821	</t>
  </si>
  <si>
    <t>[嘉义市]嘉义洄嘉居行旅(Back Home Hotel)(80942045)</t>
  </si>
  <si>
    <t>高级三人房&lt;至多8间&gt;&lt;2人入住&gt;</t>
  </si>
  <si>
    <t>Tseng/Wei ting,Tseng/Wei ting</t>
  </si>
  <si>
    <t xml:space="preserve">2821873	</t>
  </si>
  <si>
    <t xml:space="preserve">999221839700528	</t>
  </si>
  <si>
    <t>[北京]格林豪泰(北京门头沟店)(83901149)</t>
  </si>
  <si>
    <t>家庭间&lt;至多8间&gt;&lt;2人入住&gt;</t>
  </si>
  <si>
    <t>宋立新</t>
  </si>
  <si>
    <t xml:space="preserve">2822831	</t>
  </si>
  <si>
    <t xml:space="preserve">21839717915	</t>
  </si>
  <si>
    <t>[台北]城市商旅(台北南东馆)(City Suites Taipei Nandong)(80941404)</t>
  </si>
  <si>
    <t>豪华大床房&lt;至多8间&gt;&lt;2人入住&gt;</t>
  </si>
  <si>
    <t>LI/HUANTENG</t>
  </si>
  <si>
    <t xml:space="preserve">2822851	</t>
  </si>
  <si>
    <t>取消</t>
  </si>
  <si>
    <t xml:space="preserve">999221840969099	</t>
  </si>
  <si>
    <t>[枣庄]尚客优精选酒店(枣庄振兴路吉品街店)(92484062)</t>
  </si>
  <si>
    <t>特惠大床房&lt;至多8间&gt;&lt;2人入住&gt;</t>
  </si>
  <si>
    <t>孙守玉</t>
  </si>
  <si>
    <t xml:space="preserve">2824080	</t>
  </si>
  <si>
    <t xml:space="preserve">(THK)YD00571221125205842605;	</t>
  </si>
  <si>
    <t xml:space="preserve">999221841086447	</t>
  </si>
  <si>
    <t>[东莞]东莞翔盈国际酒店(76478964)</t>
  </si>
  <si>
    <t>特价房&lt;至多8间&gt;&lt;2人入住&gt;</t>
  </si>
  <si>
    <t>陈涛</t>
  </si>
  <si>
    <t xml:space="preserve">2824241	</t>
  </si>
  <si>
    <t xml:space="preserve">21699827752	</t>
  </si>
  <si>
    <t>[台北]台北第一大饭店(First Hotel)(80941322)</t>
  </si>
  <si>
    <t>标准双人房&lt;至多8间&gt;&lt;2人入住&gt;&lt;早餐&gt;</t>
  </si>
  <si>
    <t>PENG/CHAOYAO</t>
  </si>
  <si>
    <t>CA13744221212CNY</t>
  </si>
  <si>
    <t xml:space="preserve">2773527	</t>
  </si>
  <si>
    <t xml:space="preserve">1502408	</t>
  </si>
  <si>
    <t xml:space="preserve">21751169365	</t>
  </si>
  <si>
    <t>[台北]台北国联大饭店(United Hotel)(80941615)</t>
  </si>
  <si>
    <t>豪华双床房&lt;2人入住&gt;</t>
  </si>
  <si>
    <t>Pien/Malisa,Pien/Malisa</t>
  </si>
  <si>
    <t xml:space="preserve">2784637	</t>
  </si>
  <si>
    <t xml:space="preserve">297391	</t>
  </si>
  <si>
    <t xml:space="preserve">21752789734	</t>
  </si>
  <si>
    <t>[高雄]高雄华宏饭店(Hwa Hong Hotel)(80941507)</t>
  </si>
  <si>
    <t>标准双人房&lt;至多8间&gt;&lt;2人入住&gt;</t>
  </si>
  <si>
    <t>Lin/Jia Syuan,Lin/Jia Syuan,Lin/Jia Syuan,Lin/Jia Syuan</t>
  </si>
  <si>
    <t xml:space="preserve">2785272	</t>
  </si>
  <si>
    <t xml:space="preserve">21826437682	</t>
  </si>
  <si>
    <t>Hsiao Huei/Chen</t>
  </si>
  <si>
    <t xml:space="preserve">2810983	</t>
  </si>
  <si>
    <t xml:space="preserve">21841800476	</t>
  </si>
  <si>
    <t>Lee/Fui Fen,Lee/Fui Fen</t>
  </si>
  <si>
    <t xml:space="preserve">2825424	</t>
  </si>
  <si>
    <t xml:space="preserve">999221841823443	</t>
  </si>
  <si>
    <t>[上海]格林联盟(崇明八一路步行街店)(83900390)</t>
  </si>
  <si>
    <t>高级双床房&lt;至多8间&gt;&lt;2人入住&gt;</t>
  </si>
  <si>
    <t>陈雷</t>
  </si>
  <si>
    <t xml:space="preserve">2825464	</t>
  </si>
  <si>
    <t xml:space="preserve">(GRT)80983464;	</t>
  </si>
  <si>
    <t xml:space="preserve">999221842334380	</t>
  </si>
  <si>
    <t>[苏州]尚客优连锁酒店(苏州吴中区红庄地铁站店)(88988890)</t>
  </si>
  <si>
    <t>赵威威</t>
  </si>
  <si>
    <t xml:space="preserve">2826111	</t>
  </si>
  <si>
    <t xml:space="preserve">(THK)YD02770221126192814405;	</t>
  </si>
  <si>
    <t xml:space="preserve">999221842391379	</t>
  </si>
  <si>
    <t>[陵水]陵水温德姆花园酒店(92484406)</t>
  </si>
  <si>
    <t>豪华河景双床房&lt;至多8间&gt;&lt;2人入住&gt;</t>
  </si>
  <si>
    <t>陈亚玲</t>
  </si>
  <si>
    <t xml:space="preserve">2826192	</t>
  </si>
  <si>
    <t xml:space="preserve">999221842626986	</t>
  </si>
  <si>
    <t>[昆明]IU酒店(昆明西山万达大悦城火车站店)(80246469)</t>
  </si>
  <si>
    <t>小U·舒适大床房&lt;至多8间&gt;&lt;2人入住&gt;</t>
  </si>
  <si>
    <t>关洪权</t>
  </si>
  <si>
    <t xml:space="preserve">2826560	</t>
  </si>
  <si>
    <t>，</t>
  </si>
  <si>
    <t>A221212092501481</t>
  </si>
  <si>
    <t>总计：3971元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</si>
  <si>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</si>
  <si>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</si>
  <si>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</si>
  <si>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</si>
  <si>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</si>
  <si>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</si>
  <si>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</si>
  <si>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</si>
  <si>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</si>
  <si>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</si>
  <si>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</si>
  <si>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</si>
  <si>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</si>
  <si>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</si>
  <si>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</si>
  <si>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</si>
  <si>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</si>
  <si>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</si>
  <si>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</si>
  <si>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2022-11-26</t>
  </si>
  <si>
    <t>2826192</t>
  </si>
  <si>
    <t>陵水温德姆花园酒店</t>
  </si>
  <si>
    <t>2022-11-27</t>
  </si>
  <si>
    <t>退房日月结</t>
  </si>
  <si>
    <t>448.00</t>
  </si>
  <si>
    <t>RMB</t>
  </si>
  <si>
    <t>0</t>
  </si>
  <si>
    <t>0.00</t>
  </si>
  <si>
    <t>携程汇登国内直连</t>
  </si>
  <si>
    <t>01.011264</t>
  </si>
  <si>
    <t>2022-11-26 20:14:26</t>
  </si>
  <si>
    <t>否</t>
  </si>
  <si>
    <t>广州汇登信息科技有限公司</t>
  </si>
  <si>
    <t>直连</t>
  </si>
  <si>
    <t>中国</t>
  </si>
  <si>
    <t>2826111</t>
  </si>
  <si>
    <t>尚客优连锁酒店(苏州吴中区红庄地铁站店)</t>
  </si>
  <si>
    <t>142.00</t>
  </si>
  <si>
    <t>2022-11-26 19:28:15</t>
  </si>
  <si>
    <t>2825424</t>
  </si>
  <si>
    <t>高雄华宏饭店</t>
  </si>
  <si>
    <t>Lee Fui Fen,Lee Fui Fen</t>
  </si>
  <si>
    <t>223.00</t>
  </si>
  <si>
    <t>2022-11-26 13:06:15</t>
  </si>
  <si>
    <t>2022-11-25</t>
  </si>
  <si>
    <t>2824241</t>
  </si>
  <si>
    <t>东莞翔盈国际酒店</t>
  </si>
  <si>
    <t>150.00</t>
  </si>
  <si>
    <t>2022-11-25 21:58:26</t>
  </si>
  <si>
    <t>2824080</t>
  </si>
  <si>
    <t>尚客优精选酒店(枣庄振兴路吉品街店)</t>
  </si>
  <si>
    <t>106.00</t>
  </si>
  <si>
    <t>2022-11-25 20:58:43</t>
  </si>
  <si>
    <t>2822851</t>
  </si>
  <si>
    <t>城市商旅(台北南东馆)</t>
  </si>
  <si>
    <t>LI HUANTENG</t>
  </si>
  <si>
    <t>515.00</t>
  </si>
  <si>
    <t>2022-11-25 13:05:28</t>
  </si>
  <si>
    <t>2821873</t>
  </si>
  <si>
    <t>嘉义洄嘉居行旅</t>
  </si>
  <si>
    <t>Tseng Wei ting,Tseng Wei ting</t>
  </si>
  <si>
    <t>272.00</t>
  </si>
  <si>
    <t>2022-11-25 01:15:11</t>
  </si>
  <si>
    <t>2022-11-24</t>
  </si>
  <si>
    <t>2820698</t>
  </si>
  <si>
    <t>富豪香港酒店</t>
  </si>
  <si>
    <t>Lai Kam ching,Lai Kam ching</t>
  </si>
  <si>
    <t>620.00</t>
  </si>
  <si>
    <t>2022-11-24 16:07:22</t>
  </si>
  <si>
    <t>2022-11-20</t>
  </si>
  <si>
    <t>2810983</t>
  </si>
  <si>
    <t>Hsiao Huei Chen</t>
  </si>
  <si>
    <t>411.00</t>
  </si>
  <si>
    <t>2022-11-20 14:30:08</t>
  </si>
  <si>
    <t>2022-11-17</t>
  </si>
  <si>
    <t>2803910</t>
  </si>
  <si>
    <t>仲青行旅(嘉义馆)</t>
  </si>
  <si>
    <t>CHEN HSIUFENG</t>
  </si>
  <si>
    <t>278.00</t>
  </si>
  <si>
    <t>2022-11-17 11:28:04</t>
  </si>
  <si>
    <t>2022-11-09</t>
  </si>
  <si>
    <t>2785272</t>
  </si>
  <si>
    <t>Lin Jia Syuan,Lin Jia Syuan,Lin Jia Syuan,Lin Jia Syuan</t>
  </si>
  <si>
    <t>464.00</t>
  </si>
  <si>
    <t>2022-11-09 11:15:05</t>
  </si>
  <si>
    <t>2022-11-03</t>
  </si>
  <si>
    <t>2773527</t>
  </si>
  <si>
    <t>台北第一大饭店</t>
  </si>
  <si>
    <t>PENG CHAOYAO</t>
  </si>
  <si>
    <t>342.00</t>
  </si>
  <si>
    <t>2022-11-03 12:41:15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</si>
</sst>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44890</v>
      </c>
      <c r="G2" s="6">
        <v>44891</v>
      </c>
      <c r="H2" s="4">
        <v>1</v>
      </c>
      <c r="I2" s="4">
        <v>1</v>
      </c>
      <c r="J2" s="4">
        <v>1</v>
      </c>
      <c r="K2" s="4" t="s">
        <v>30</v>
      </c>
      <c r="L2" s="4">
        <v>278</v>
      </c>
      <c r="M2" s="4">
        <v>278</v>
      </c>
      <c r="N2" s="4" t="s">
        <v>31</v>
      </c>
      <c r="O2" s="4" t="s">
        <v>32</v>
      </c>
      <c r="P2" s="4" t="s">
        <v>33</v>
      </c>
      <c r="Q2" s="4">
        <v>0</v>
      </c>
      <c r="R2" s="7">
        <v>44882</v>
      </c>
      <c r="S2" s="6">
        <v>44906</v>
      </c>
      <c r="T2" s="4" t="s">
        <v>34</v>
      </c>
      <c r="U2" s="4">
        <v>278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44890</v>
      </c>
      <c r="G3" s="6">
        <v>44891</v>
      </c>
      <c r="H3" s="4">
        <v>1</v>
      </c>
      <c r="I3" s="4">
        <v>1</v>
      </c>
      <c r="J3" s="4">
        <v>1</v>
      </c>
      <c r="K3" s="4" t="s">
        <v>30</v>
      </c>
      <c r="L3" s="4">
        <v>620</v>
      </c>
      <c r="M3" s="4">
        <v>620</v>
      </c>
      <c r="N3" s="4" t="s">
        <v>40</v>
      </c>
      <c r="O3" s="4" t="s">
        <v>32</v>
      </c>
      <c r="P3" s="4" t="s">
        <v>33</v>
      </c>
      <c r="Q3" s="4">
        <v>0</v>
      </c>
      <c r="R3" s="7">
        <v>44889</v>
      </c>
      <c r="S3" s="6">
        <v>44906</v>
      </c>
      <c r="T3" s="4" t="s">
        <v>34</v>
      </c>
      <c r="U3" s="4">
        <v>620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44890</v>
      </c>
      <c r="G4" s="6">
        <v>44891</v>
      </c>
      <c r="H4" s="4">
        <v>1</v>
      </c>
      <c r="I4" s="4">
        <v>1</v>
      </c>
      <c r="J4" s="4">
        <v>1</v>
      </c>
      <c r="K4" s="4" t="s">
        <v>30</v>
      </c>
      <c r="L4" s="4">
        <v>272</v>
      </c>
      <c r="M4" s="4">
        <v>272</v>
      </c>
      <c r="N4" s="4" t="s">
        <v>46</v>
      </c>
      <c r="O4" s="4" t="s">
        <v>32</v>
      </c>
      <c r="P4" s="4" t="s">
        <v>33</v>
      </c>
      <c r="Q4" s="4">
        <v>0</v>
      </c>
      <c r="R4" s="7">
        <v>44890</v>
      </c>
      <c r="S4" s="6">
        <v>44906</v>
      </c>
      <c r="T4" s="4" t="s">
        <v>34</v>
      </c>
      <c r="U4" s="4">
        <v>272</v>
      </c>
      <c r="V4" s="4">
        <v>0</v>
      </c>
      <c r="W4" s="4">
        <v>0</v>
      </c>
      <c r="X4" s="4" t="s">
        <v>47</v>
      </c>
      <c r="Y4" s="4" t="s">
        <v>36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44890</v>
      </c>
      <c r="G5" s="6">
        <v>44891</v>
      </c>
      <c r="H5" s="4">
        <v>1</v>
      </c>
      <c r="I5" s="4">
        <v>1</v>
      </c>
      <c r="J5" s="4">
        <v>1</v>
      </c>
      <c r="K5" s="4" t="s">
        <v>30</v>
      </c>
      <c r="L5" s="4">
        <v>273</v>
      </c>
      <c r="M5" s="4">
        <v>273</v>
      </c>
      <c r="N5" s="4" t="s">
        <v>51</v>
      </c>
      <c r="O5" s="4" t="s">
        <v>32</v>
      </c>
      <c r="P5" s="4" t="s">
        <v>33</v>
      </c>
      <c r="Q5" s="4">
        <v>0</v>
      </c>
      <c r="R5" s="7">
        <v>44890</v>
      </c>
      <c r="S5" s="6">
        <v>44906</v>
      </c>
      <c r="T5" s="4" t="s">
        <v>34</v>
      </c>
      <c r="U5" s="4">
        <v>273</v>
      </c>
      <c r="V5" s="4">
        <v>0</v>
      </c>
      <c r="W5" s="4">
        <v>0</v>
      </c>
      <c r="X5" s="4" t="s">
        <v>52</v>
      </c>
      <c r="Y5" s="4" t="s">
        <v>36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44890</v>
      </c>
      <c r="G6" s="6">
        <v>44891</v>
      </c>
      <c r="H6" s="4">
        <v>1</v>
      </c>
      <c r="I6" s="4">
        <v>1</v>
      </c>
      <c r="J6" s="4">
        <v>1</v>
      </c>
      <c r="K6" s="4" t="s">
        <v>30</v>
      </c>
      <c r="L6" s="4">
        <v>515</v>
      </c>
      <c r="M6" s="4">
        <v>515</v>
      </c>
      <c r="N6" s="4" t="s">
        <v>56</v>
      </c>
      <c r="O6" s="4" t="s">
        <v>32</v>
      </c>
      <c r="P6" s="4" t="s">
        <v>33</v>
      </c>
      <c r="Q6" s="4">
        <v>0</v>
      </c>
      <c r="R6" s="7">
        <v>44890</v>
      </c>
      <c r="S6" s="6">
        <v>44906</v>
      </c>
      <c r="T6" s="4" t="s">
        <v>34</v>
      </c>
      <c r="U6" s="4">
        <v>515</v>
      </c>
      <c r="V6" s="4">
        <v>0</v>
      </c>
      <c r="W6" s="4">
        <v>0</v>
      </c>
      <c r="X6" s="4" t="s">
        <v>57</v>
      </c>
      <c r="Y6" s="4" t="s">
        <v>36</v>
      </c>
    </row>
    <row r="7" s="4" customFormat="1" spans="1:25">
      <c r="A7" s="4" t="s">
        <v>48</v>
      </c>
      <c r="B7" s="4" t="s">
        <v>26</v>
      </c>
      <c r="C7" s="4" t="s">
        <v>58</v>
      </c>
      <c r="D7" s="4" t="s">
        <v>49</v>
      </c>
      <c r="E7" s="4" t="s">
        <v>50</v>
      </c>
      <c r="F7" s="6">
        <v>44890</v>
      </c>
      <c r="G7" s="6">
        <v>44891</v>
      </c>
      <c r="H7" s="4">
        <v>1</v>
      </c>
      <c r="I7" s="4">
        <v>1</v>
      </c>
      <c r="J7" s="4">
        <v>1</v>
      </c>
      <c r="K7" s="4" t="s">
        <v>30</v>
      </c>
      <c r="L7" s="4">
        <v>-273</v>
      </c>
      <c r="M7" s="4">
        <v>-273</v>
      </c>
      <c r="N7" s="4" t="s">
        <v>51</v>
      </c>
      <c r="O7" s="4" t="s">
        <v>32</v>
      </c>
      <c r="P7" s="4" t="s">
        <v>33</v>
      </c>
      <c r="Q7" s="4">
        <v>0</v>
      </c>
      <c r="R7" s="7">
        <v>44890</v>
      </c>
      <c r="S7" s="6">
        <v>44906</v>
      </c>
      <c r="T7" s="4" t="s">
        <v>34</v>
      </c>
      <c r="U7" s="4">
        <v>-273</v>
      </c>
      <c r="V7" s="4">
        <v>0</v>
      </c>
      <c r="W7" s="4">
        <v>0</v>
      </c>
      <c r="X7" s="4" t="s">
        <v>52</v>
      </c>
      <c r="Y7" s="4" t="s">
        <v>36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44890</v>
      </c>
      <c r="G8" s="6">
        <v>44891</v>
      </c>
      <c r="H8" s="4">
        <v>1</v>
      </c>
      <c r="I8" s="4">
        <v>1</v>
      </c>
      <c r="J8" s="4">
        <v>1</v>
      </c>
      <c r="K8" s="4" t="s">
        <v>30</v>
      </c>
      <c r="L8" s="4">
        <v>106</v>
      </c>
      <c r="M8" s="4">
        <v>106</v>
      </c>
      <c r="N8" s="4" t="s">
        <v>62</v>
      </c>
      <c r="O8" s="4" t="s">
        <v>32</v>
      </c>
      <c r="P8" s="4" t="s">
        <v>33</v>
      </c>
      <c r="Q8" s="4">
        <v>0</v>
      </c>
      <c r="R8" s="7">
        <v>44890</v>
      </c>
      <c r="S8" s="6">
        <v>44906</v>
      </c>
      <c r="T8" s="4" t="s">
        <v>34</v>
      </c>
      <c r="U8" s="4">
        <v>106</v>
      </c>
      <c r="V8" s="4">
        <v>0</v>
      </c>
      <c r="W8" s="4">
        <v>0</v>
      </c>
      <c r="X8" s="4" t="s">
        <v>63</v>
      </c>
      <c r="Y8" s="4" t="s">
        <v>64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44890</v>
      </c>
      <c r="G9" s="6">
        <v>44891</v>
      </c>
      <c r="H9" s="4">
        <v>1</v>
      </c>
      <c r="I9" s="4">
        <v>1</v>
      </c>
      <c r="J9" s="4">
        <v>1</v>
      </c>
      <c r="K9" s="4" t="s">
        <v>30</v>
      </c>
      <c r="L9" s="4">
        <v>150</v>
      </c>
      <c r="M9" s="4">
        <v>150</v>
      </c>
      <c r="N9" s="4" t="s">
        <v>68</v>
      </c>
      <c r="O9" s="4" t="s">
        <v>32</v>
      </c>
      <c r="P9" s="4" t="s">
        <v>33</v>
      </c>
      <c r="Q9" s="4">
        <v>0</v>
      </c>
      <c r="R9" s="7">
        <v>44890</v>
      </c>
      <c r="S9" s="6">
        <v>44906</v>
      </c>
      <c r="T9" s="4" t="s">
        <v>34</v>
      </c>
      <c r="U9" s="4">
        <v>150</v>
      </c>
      <c r="V9" s="4">
        <v>0</v>
      </c>
      <c r="W9" s="4">
        <v>0</v>
      </c>
      <c r="X9" s="4" t="s">
        <v>69</v>
      </c>
      <c r="Y9" s="4" t="s">
        <v>36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44891</v>
      </c>
      <c r="G10" s="6">
        <v>44892</v>
      </c>
      <c r="H10" s="4">
        <v>1</v>
      </c>
      <c r="I10" s="4">
        <v>1</v>
      </c>
      <c r="J10" s="4">
        <v>1</v>
      </c>
      <c r="K10" s="4" t="s">
        <v>30</v>
      </c>
      <c r="L10" s="4">
        <v>342</v>
      </c>
      <c r="M10" s="4">
        <v>342</v>
      </c>
      <c r="N10" s="4" t="s">
        <v>73</v>
      </c>
      <c r="O10" s="4" t="s">
        <v>74</v>
      </c>
      <c r="P10" s="4" t="s">
        <v>33</v>
      </c>
      <c r="Q10" s="4">
        <v>0</v>
      </c>
      <c r="R10" s="7">
        <v>44868</v>
      </c>
      <c r="S10" s="6">
        <v>44907</v>
      </c>
      <c r="T10" s="4" t="s">
        <v>34</v>
      </c>
      <c r="U10" s="4">
        <v>342</v>
      </c>
      <c r="V10" s="4">
        <v>0</v>
      </c>
      <c r="W10" s="4">
        <v>0</v>
      </c>
      <c r="X10" s="4" t="s">
        <v>75</v>
      </c>
      <c r="Y10" s="4" t="s">
        <v>76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44885</v>
      </c>
      <c r="G11" s="6">
        <v>44892</v>
      </c>
      <c r="H11" s="4">
        <v>1</v>
      </c>
      <c r="I11" s="4">
        <v>7</v>
      </c>
      <c r="J11" s="4">
        <v>7</v>
      </c>
      <c r="K11" s="4" t="s">
        <v>30</v>
      </c>
      <c r="L11" s="4">
        <v>4543</v>
      </c>
      <c r="M11" s="4">
        <v>4543</v>
      </c>
      <c r="N11" s="4" t="s">
        <v>80</v>
      </c>
      <c r="O11" s="4" t="s">
        <v>74</v>
      </c>
      <c r="P11" s="4" t="s">
        <v>33</v>
      </c>
      <c r="Q11" s="4">
        <v>0</v>
      </c>
      <c r="R11" s="7">
        <v>44874</v>
      </c>
      <c r="S11" s="6">
        <v>44907</v>
      </c>
      <c r="T11" s="4" t="s">
        <v>34</v>
      </c>
      <c r="U11" s="4">
        <v>4543</v>
      </c>
      <c r="V11" s="4">
        <v>0</v>
      </c>
      <c r="W11" s="4">
        <v>0</v>
      </c>
      <c r="X11" s="4" t="s">
        <v>81</v>
      </c>
      <c r="Y11" s="4" t="s">
        <v>82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84</v>
      </c>
      <c r="E12" s="4" t="s">
        <v>85</v>
      </c>
      <c r="F12" s="6">
        <v>44891</v>
      </c>
      <c r="G12" s="6">
        <v>44892</v>
      </c>
      <c r="H12" s="4">
        <v>2</v>
      </c>
      <c r="I12" s="4">
        <v>1</v>
      </c>
      <c r="J12" s="4">
        <v>2</v>
      </c>
      <c r="K12" s="4" t="s">
        <v>30</v>
      </c>
      <c r="L12" s="4">
        <v>464</v>
      </c>
      <c r="M12" s="4">
        <v>464</v>
      </c>
      <c r="N12" s="4" t="s">
        <v>86</v>
      </c>
      <c r="O12" s="4" t="s">
        <v>74</v>
      </c>
      <c r="P12" s="4" t="s">
        <v>33</v>
      </c>
      <c r="Q12" s="4">
        <v>0</v>
      </c>
      <c r="R12" s="7">
        <v>44874</v>
      </c>
      <c r="S12" s="6">
        <v>44907</v>
      </c>
      <c r="T12" s="4" t="s">
        <v>34</v>
      </c>
      <c r="U12" s="4">
        <v>464</v>
      </c>
      <c r="V12" s="4">
        <v>0</v>
      </c>
      <c r="W12" s="4">
        <v>0</v>
      </c>
      <c r="X12" s="4" t="s">
        <v>87</v>
      </c>
      <c r="Y12" s="4" t="s">
        <v>36</v>
      </c>
    </row>
    <row r="13" s="4" customFormat="1" spans="1:25">
      <c r="A13" s="4" t="s">
        <v>77</v>
      </c>
      <c r="B13" s="4" t="s">
        <v>26</v>
      </c>
      <c r="C13" s="4" t="s">
        <v>58</v>
      </c>
      <c r="D13" s="4" t="s">
        <v>78</v>
      </c>
      <c r="E13" s="4" t="s">
        <v>79</v>
      </c>
      <c r="F13" s="6">
        <v>44885</v>
      </c>
      <c r="G13" s="6">
        <v>44892</v>
      </c>
      <c r="H13" s="4">
        <v>1</v>
      </c>
      <c r="I13" s="4">
        <v>7</v>
      </c>
      <c r="J13" s="4">
        <v>7</v>
      </c>
      <c r="K13" s="4" t="s">
        <v>30</v>
      </c>
      <c r="L13" s="4">
        <v>-4543</v>
      </c>
      <c r="M13" s="4">
        <v>-4543</v>
      </c>
      <c r="N13" s="4" t="s">
        <v>80</v>
      </c>
      <c r="O13" s="4" t="s">
        <v>74</v>
      </c>
      <c r="P13" s="4" t="s">
        <v>33</v>
      </c>
      <c r="Q13" s="4">
        <v>0</v>
      </c>
      <c r="R13" s="7">
        <v>44874</v>
      </c>
      <c r="S13" s="6">
        <v>44907</v>
      </c>
      <c r="T13" s="4" t="s">
        <v>34</v>
      </c>
      <c r="U13" s="4">
        <v>-4543</v>
      </c>
      <c r="V13" s="4">
        <v>0</v>
      </c>
      <c r="W13" s="4">
        <v>0</v>
      </c>
      <c r="X13" s="4" t="s">
        <v>81</v>
      </c>
      <c r="Y13" s="4" t="s">
        <v>82</v>
      </c>
    </row>
    <row r="14" s="4" customFormat="1" spans="1:25">
      <c r="A14" s="4" t="s">
        <v>88</v>
      </c>
      <c r="B14" s="4" t="s">
        <v>26</v>
      </c>
      <c r="C14" s="4" t="s">
        <v>27</v>
      </c>
      <c r="D14" s="4" t="s">
        <v>84</v>
      </c>
      <c r="E14" s="4" t="s">
        <v>85</v>
      </c>
      <c r="F14" s="6">
        <v>44890</v>
      </c>
      <c r="G14" s="6">
        <v>44892</v>
      </c>
      <c r="H14" s="4">
        <v>1</v>
      </c>
      <c r="I14" s="4">
        <v>2</v>
      </c>
      <c r="J14" s="4">
        <v>2</v>
      </c>
      <c r="K14" s="4" t="s">
        <v>30</v>
      </c>
      <c r="L14" s="4">
        <v>411</v>
      </c>
      <c r="M14" s="4">
        <v>411</v>
      </c>
      <c r="N14" s="4" t="s">
        <v>89</v>
      </c>
      <c r="O14" s="4" t="s">
        <v>74</v>
      </c>
      <c r="P14" s="4" t="s">
        <v>33</v>
      </c>
      <c r="Q14" s="4">
        <v>0</v>
      </c>
      <c r="R14" s="7">
        <v>44885</v>
      </c>
      <c r="S14" s="6">
        <v>44907</v>
      </c>
      <c r="T14" s="4" t="s">
        <v>34</v>
      </c>
      <c r="U14" s="4">
        <v>411</v>
      </c>
      <c r="V14" s="4">
        <v>0</v>
      </c>
      <c r="W14" s="4">
        <v>0</v>
      </c>
      <c r="X14" s="4" t="s">
        <v>90</v>
      </c>
      <c r="Y14" s="4" t="s">
        <v>36</v>
      </c>
    </row>
    <row r="15" s="4" customFormat="1" spans="1:25">
      <c r="A15" s="4" t="s">
        <v>91</v>
      </c>
      <c r="B15" s="4" t="s">
        <v>26</v>
      </c>
      <c r="C15" s="4" t="s">
        <v>27</v>
      </c>
      <c r="D15" s="4" t="s">
        <v>84</v>
      </c>
      <c r="E15" s="4" t="s">
        <v>85</v>
      </c>
      <c r="F15" s="6">
        <v>44891</v>
      </c>
      <c r="G15" s="6">
        <v>44892</v>
      </c>
      <c r="H15" s="4">
        <v>1</v>
      </c>
      <c r="I15" s="4">
        <v>1</v>
      </c>
      <c r="J15" s="4">
        <v>1</v>
      </c>
      <c r="K15" s="4" t="s">
        <v>30</v>
      </c>
      <c r="L15" s="4">
        <v>223</v>
      </c>
      <c r="M15" s="4">
        <v>223</v>
      </c>
      <c r="N15" s="4" t="s">
        <v>92</v>
      </c>
      <c r="O15" s="4" t="s">
        <v>74</v>
      </c>
      <c r="P15" s="4" t="s">
        <v>33</v>
      </c>
      <c r="Q15" s="4">
        <v>0</v>
      </c>
      <c r="R15" s="7">
        <v>44891</v>
      </c>
      <c r="S15" s="6">
        <v>44907</v>
      </c>
      <c r="T15" s="4" t="s">
        <v>34</v>
      </c>
      <c r="U15" s="4">
        <v>223</v>
      </c>
      <c r="V15" s="4">
        <v>0</v>
      </c>
      <c r="W15" s="4">
        <v>0</v>
      </c>
      <c r="X15" s="4" t="s">
        <v>93</v>
      </c>
      <c r="Y15" s="4" t="s">
        <v>36</v>
      </c>
    </row>
    <row r="16" s="4" customFormat="1" spans="1:25">
      <c r="A16" s="4" t="s">
        <v>94</v>
      </c>
      <c r="B16" s="4" t="s">
        <v>26</v>
      </c>
      <c r="C16" s="4" t="s">
        <v>27</v>
      </c>
      <c r="D16" s="4" t="s">
        <v>95</v>
      </c>
      <c r="E16" s="4" t="s">
        <v>96</v>
      </c>
      <c r="F16" s="6">
        <v>44891</v>
      </c>
      <c r="G16" s="6">
        <v>44892</v>
      </c>
      <c r="H16" s="4">
        <v>1</v>
      </c>
      <c r="I16" s="4">
        <v>1</v>
      </c>
      <c r="J16" s="4">
        <v>1</v>
      </c>
      <c r="K16" s="4" t="s">
        <v>30</v>
      </c>
      <c r="L16" s="4">
        <v>175</v>
      </c>
      <c r="M16" s="4">
        <v>175</v>
      </c>
      <c r="N16" s="4" t="s">
        <v>97</v>
      </c>
      <c r="O16" s="4" t="s">
        <v>74</v>
      </c>
      <c r="P16" s="4" t="s">
        <v>33</v>
      </c>
      <c r="Q16" s="4">
        <v>0</v>
      </c>
      <c r="R16" s="7">
        <v>44891</v>
      </c>
      <c r="S16" s="6">
        <v>44907</v>
      </c>
      <c r="T16" s="4" t="s">
        <v>34</v>
      </c>
      <c r="U16" s="4">
        <v>175</v>
      </c>
      <c r="V16" s="4">
        <v>0</v>
      </c>
      <c r="W16" s="4">
        <v>0</v>
      </c>
      <c r="X16" s="4" t="s">
        <v>98</v>
      </c>
      <c r="Y16" s="4" t="s">
        <v>99</v>
      </c>
    </row>
    <row r="17" s="4" customFormat="1" spans="1:25">
      <c r="A17" s="4" t="s">
        <v>100</v>
      </c>
      <c r="B17" s="4" t="s">
        <v>26</v>
      </c>
      <c r="C17" s="4" t="s">
        <v>27</v>
      </c>
      <c r="D17" s="4" t="s">
        <v>101</v>
      </c>
      <c r="E17" s="4" t="s">
        <v>61</v>
      </c>
      <c r="F17" s="6">
        <v>44891</v>
      </c>
      <c r="G17" s="6">
        <v>44892</v>
      </c>
      <c r="H17" s="4">
        <v>1</v>
      </c>
      <c r="I17" s="4">
        <v>1</v>
      </c>
      <c r="J17" s="4">
        <v>1</v>
      </c>
      <c r="K17" s="4" t="s">
        <v>30</v>
      </c>
      <c r="L17" s="4">
        <v>142</v>
      </c>
      <c r="M17" s="4">
        <v>142</v>
      </c>
      <c r="N17" s="4" t="s">
        <v>102</v>
      </c>
      <c r="O17" s="4" t="s">
        <v>74</v>
      </c>
      <c r="P17" s="4" t="s">
        <v>33</v>
      </c>
      <c r="Q17" s="4">
        <v>0</v>
      </c>
      <c r="R17" s="7">
        <v>44891</v>
      </c>
      <c r="S17" s="6">
        <v>44907</v>
      </c>
      <c r="T17" s="4" t="s">
        <v>34</v>
      </c>
      <c r="U17" s="4">
        <v>142</v>
      </c>
      <c r="V17" s="4">
        <v>0</v>
      </c>
      <c r="W17" s="4">
        <v>0</v>
      </c>
      <c r="X17" s="4" t="s">
        <v>103</v>
      </c>
      <c r="Y17" s="4" t="s">
        <v>104</v>
      </c>
    </row>
    <row r="18" s="4" customFormat="1" spans="1:25">
      <c r="A18" s="4" t="s">
        <v>105</v>
      </c>
      <c r="B18" s="4" t="s">
        <v>26</v>
      </c>
      <c r="C18" s="4" t="s">
        <v>27</v>
      </c>
      <c r="D18" s="4" t="s">
        <v>106</v>
      </c>
      <c r="E18" s="4" t="s">
        <v>107</v>
      </c>
      <c r="F18" s="6">
        <v>44891</v>
      </c>
      <c r="G18" s="6">
        <v>44892</v>
      </c>
      <c r="H18" s="4">
        <v>1</v>
      </c>
      <c r="I18" s="4">
        <v>1</v>
      </c>
      <c r="J18" s="4">
        <v>1</v>
      </c>
      <c r="K18" s="4" t="s">
        <v>30</v>
      </c>
      <c r="L18" s="4">
        <v>448</v>
      </c>
      <c r="M18" s="4">
        <v>448</v>
      </c>
      <c r="N18" s="4" t="s">
        <v>108</v>
      </c>
      <c r="O18" s="4" t="s">
        <v>74</v>
      </c>
      <c r="P18" s="4" t="s">
        <v>33</v>
      </c>
      <c r="Q18" s="4">
        <v>0</v>
      </c>
      <c r="R18" s="7">
        <v>44891</v>
      </c>
      <c r="S18" s="6">
        <v>44907</v>
      </c>
      <c r="T18" s="4" t="s">
        <v>34</v>
      </c>
      <c r="U18" s="4">
        <v>448</v>
      </c>
      <c r="V18" s="4">
        <v>0</v>
      </c>
      <c r="W18" s="4">
        <v>0</v>
      </c>
      <c r="X18" s="4" t="s">
        <v>109</v>
      </c>
      <c r="Y18" s="4" t="s">
        <v>36</v>
      </c>
    </row>
    <row r="19" s="4" customFormat="1" spans="1:25">
      <c r="A19" s="4" t="s">
        <v>94</v>
      </c>
      <c r="B19" s="4" t="s">
        <v>26</v>
      </c>
      <c r="C19" s="4" t="s">
        <v>58</v>
      </c>
      <c r="D19" s="4" t="s">
        <v>95</v>
      </c>
      <c r="E19" s="4" t="s">
        <v>96</v>
      </c>
      <c r="F19" s="6">
        <v>44891</v>
      </c>
      <c r="G19" s="6">
        <v>44892</v>
      </c>
      <c r="H19" s="4">
        <v>1</v>
      </c>
      <c r="I19" s="4">
        <v>1</v>
      </c>
      <c r="J19" s="4">
        <v>1</v>
      </c>
      <c r="K19" s="4" t="s">
        <v>30</v>
      </c>
      <c r="L19" s="4">
        <v>-175</v>
      </c>
      <c r="M19" s="4">
        <v>-175</v>
      </c>
      <c r="N19" s="4" t="s">
        <v>97</v>
      </c>
      <c r="O19" s="4" t="s">
        <v>74</v>
      </c>
      <c r="P19" s="4" t="s">
        <v>33</v>
      </c>
      <c r="Q19" s="4">
        <v>0</v>
      </c>
      <c r="R19" s="7">
        <v>44891</v>
      </c>
      <c r="S19" s="6">
        <v>44907</v>
      </c>
      <c r="T19" s="4" t="s">
        <v>34</v>
      </c>
      <c r="U19" s="4">
        <v>-175</v>
      </c>
      <c r="V19" s="4">
        <v>0</v>
      </c>
      <c r="W19" s="4">
        <v>0</v>
      </c>
      <c r="X19" s="4" t="s">
        <v>98</v>
      </c>
      <c r="Y19" s="4" t="s">
        <v>99</v>
      </c>
    </row>
    <row r="20" s="4" customFormat="1" spans="1:25">
      <c r="A20" s="4" t="s">
        <v>110</v>
      </c>
      <c r="B20" s="4" t="s">
        <v>26</v>
      </c>
      <c r="C20" s="4" t="s">
        <v>27</v>
      </c>
      <c r="D20" s="4" t="s">
        <v>111</v>
      </c>
      <c r="E20" s="4" t="s">
        <v>112</v>
      </c>
      <c r="F20" s="6">
        <v>44891</v>
      </c>
      <c r="G20" s="6">
        <v>44892</v>
      </c>
      <c r="H20" s="4">
        <v>1</v>
      </c>
      <c r="I20" s="4">
        <v>1</v>
      </c>
      <c r="J20" s="4">
        <v>1</v>
      </c>
      <c r="K20" s="4" t="s">
        <v>30</v>
      </c>
      <c r="L20" s="4">
        <v>130</v>
      </c>
      <c r="M20" s="4">
        <v>130</v>
      </c>
      <c r="N20" s="4" t="s">
        <v>113</v>
      </c>
      <c r="O20" s="4" t="s">
        <v>74</v>
      </c>
      <c r="P20" s="4" t="s">
        <v>33</v>
      </c>
      <c r="Q20" s="4">
        <v>0</v>
      </c>
      <c r="R20" s="7">
        <v>44891</v>
      </c>
      <c r="S20" s="6">
        <v>44907</v>
      </c>
      <c r="T20" s="4" t="s">
        <v>34</v>
      </c>
      <c r="U20" s="4">
        <v>130</v>
      </c>
      <c r="V20" s="4">
        <v>0</v>
      </c>
      <c r="W20" s="4">
        <v>0</v>
      </c>
      <c r="X20" s="4" t="s">
        <v>114</v>
      </c>
      <c r="Y20" s="4" t="s">
        <v>36</v>
      </c>
    </row>
    <row r="21" s="4" customFormat="1" spans="1:25">
      <c r="A21" s="4" t="s">
        <v>110</v>
      </c>
      <c r="B21" s="4" t="s">
        <v>26</v>
      </c>
      <c r="C21" s="4" t="s">
        <v>58</v>
      </c>
      <c r="D21" s="4" t="s">
        <v>111</v>
      </c>
      <c r="E21" s="4" t="s">
        <v>112</v>
      </c>
      <c r="F21" s="6">
        <v>44891</v>
      </c>
      <c r="G21" s="6">
        <v>44892</v>
      </c>
      <c r="H21" s="4">
        <v>1</v>
      </c>
      <c r="I21" s="4">
        <v>1</v>
      </c>
      <c r="J21" s="4">
        <v>1</v>
      </c>
      <c r="K21" s="4" t="s">
        <v>30</v>
      </c>
      <c r="L21" s="4">
        <v>-130</v>
      </c>
      <c r="M21" s="4">
        <v>-130</v>
      </c>
      <c r="N21" s="4" t="s">
        <v>113</v>
      </c>
      <c r="O21" s="4" t="s">
        <v>74</v>
      </c>
      <c r="P21" s="4" t="s">
        <v>33</v>
      </c>
      <c r="Q21" s="4">
        <v>0</v>
      </c>
      <c r="R21" s="7">
        <v>44891</v>
      </c>
      <c r="S21" s="6">
        <v>44907</v>
      </c>
      <c r="T21" s="4" t="s">
        <v>34</v>
      </c>
      <c r="U21" s="4">
        <v>-130</v>
      </c>
      <c r="V21" s="4">
        <v>0</v>
      </c>
      <c r="W21" s="4">
        <v>0</v>
      </c>
      <c r="X21" s="4" t="s">
        <v>114</v>
      </c>
      <c r="Y21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3"/>
  <sheetViews>
    <sheetView tabSelected="1" workbookViewId="0">
      <selection activeCell="A22" sqref="A22:A23"/>
    </sheetView>
  </sheetViews>
  <sheetFormatPr defaultColWidth="9" defaultRowHeight="13.5"/>
  <cols>
    <col min="1" max="1" width="12.625" style="4"/>
    <col min="2" max="3" width="11.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115</v>
      </c>
    </row>
    <row r="2" s="4" customFormat="1" spans="1:9">
      <c r="A2" s="5">
        <v>21812659667</v>
      </c>
      <c r="B2" s="6">
        <v>44890</v>
      </c>
      <c r="C2" s="6">
        <v>44891</v>
      </c>
      <c r="D2" s="4">
        <v>278</v>
      </c>
      <c r="E2" s="4" t="str">
        <f>VLOOKUP(A2,HOP!A:L,12,0)</f>
        <v>278.00</v>
      </c>
      <c r="F2" s="4" t="str">
        <f>VLOOKUP(A2,HOP!A:C,3,0)</f>
        <v>2803910</v>
      </c>
      <c r="G2" s="4">
        <f>D2-E2</f>
        <v>0</v>
      </c>
      <c r="H2" s="4" t="str">
        <f>$H$1&amp;F2</f>
        <v>，2803910</v>
      </c>
      <c r="I2" s="4" t="str">
        <f>VLOOKUP(A2,HOP!A:U,21,0)</f>
        <v>直连</v>
      </c>
    </row>
    <row r="3" s="4" customFormat="1" spans="1:9">
      <c r="A3" s="5">
        <v>21836018614</v>
      </c>
      <c r="B3" s="6">
        <v>44890</v>
      </c>
      <c r="C3" s="6">
        <v>44891</v>
      </c>
      <c r="D3" s="4">
        <v>620</v>
      </c>
      <c r="E3" s="4" t="str">
        <f>VLOOKUP(A3,HOP!A:L,12,0)</f>
        <v>620.00</v>
      </c>
      <c r="F3" s="4" t="str">
        <f>VLOOKUP(A3,HOP!A:C,3,0)</f>
        <v>2820698</v>
      </c>
      <c r="G3" s="4">
        <f t="shared" ref="G3:G17" si="0">D3-E3</f>
        <v>0</v>
      </c>
      <c r="H3" s="4" t="str">
        <f t="shared" ref="H3:H17" si="1">$H$1&amp;F3</f>
        <v>，2820698</v>
      </c>
      <c r="I3" s="4" t="str">
        <f>VLOOKUP(A3,HOP!A:U,21,0)</f>
        <v>直连</v>
      </c>
    </row>
    <row r="4" s="4" customFormat="1" spans="1:9">
      <c r="A4" s="5">
        <v>21838643821</v>
      </c>
      <c r="B4" s="6">
        <v>44890</v>
      </c>
      <c r="C4" s="6">
        <v>44891</v>
      </c>
      <c r="D4" s="4">
        <v>272</v>
      </c>
      <c r="E4" s="4" t="str">
        <f>VLOOKUP(A4,HOP!A:L,12,0)</f>
        <v>272.00</v>
      </c>
      <c r="F4" s="4" t="str">
        <f>VLOOKUP(A4,HOP!A:C,3,0)</f>
        <v>2821873</v>
      </c>
      <c r="G4" s="4">
        <f t="shared" si="0"/>
        <v>0</v>
      </c>
      <c r="H4" s="4" t="str">
        <f t="shared" si="1"/>
        <v>，2821873</v>
      </c>
      <c r="I4" s="4" t="str">
        <f>VLOOKUP(A4,HOP!A:U,21,0)</f>
        <v>直连</v>
      </c>
    </row>
    <row r="5" s="4" customFormat="1" hidden="1" spans="1:9">
      <c r="A5" s="5">
        <v>999221839700528</v>
      </c>
      <c r="B5" s="6">
        <v>44890</v>
      </c>
      <c r="C5" s="6">
        <v>44891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21839717915</v>
      </c>
      <c r="B6" s="6">
        <v>44890</v>
      </c>
      <c r="C6" s="6">
        <v>44891</v>
      </c>
      <c r="D6" s="4">
        <v>515</v>
      </c>
      <c r="E6" s="4" t="str">
        <f>VLOOKUP(A6,HOP!A:L,12,0)</f>
        <v>515.00</v>
      </c>
      <c r="F6" s="4" t="str">
        <f>VLOOKUP(A6,HOP!A:C,3,0)</f>
        <v>2822851</v>
      </c>
      <c r="G6" s="4">
        <f t="shared" si="0"/>
        <v>0</v>
      </c>
      <c r="H6" s="4" t="str">
        <f t="shared" si="1"/>
        <v>，2822851</v>
      </c>
      <c r="I6" s="4" t="str">
        <f>VLOOKUP(A6,HOP!A:U,21,0)</f>
        <v>直连</v>
      </c>
    </row>
    <row r="7" s="4" customFormat="1" spans="1:9">
      <c r="A7" s="5">
        <v>999221840969099</v>
      </c>
      <c r="B7" s="6">
        <v>44890</v>
      </c>
      <c r="C7" s="6">
        <v>44891</v>
      </c>
      <c r="D7" s="4">
        <v>106</v>
      </c>
      <c r="E7" s="4" t="str">
        <f>VLOOKUP(A7,HOP!A:L,12,0)</f>
        <v>106.00</v>
      </c>
      <c r="F7" s="4" t="str">
        <f>VLOOKUP(A7,HOP!A:C,3,0)</f>
        <v>2824080</v>
      </c>
      <c r="G7" s="4">
        <f t="shared" si="0"/>
        <v>0</v>
      </c>
      <c r="H7" s="4" t="str">
        <f t="shared" si="1"/>
        <v>，2824080</v>
      </c>
      <c r="I7" s="4" t="str">
        <f>VLOOKUP(A7,HOP!A:U,21,0)</f>
        <v>直连</v>
      </c>
    </row>
    <row r="8" s="4" customFormat="1" spans="1:9">
      <c r="A8" s="5">
        <v>999221841086447</v>
      </c>
      <c r="B8" s="6">
        <v>44890</v>
      </c>
      <c r="C8" s="6">
        <v>44891</v>
      </c>
      <c r="D8" s="4">
        <v>150</v>
      </c>
      <c r="E8" s="4" t="str">
        <f>VLOOKUP(A8,HOP!A:L,12,0)</f>
        <v>150.00</v>
      </c>
      <c r="F8" s="4" t="str">
        <f>VLOOKUP(A8,HOP!A:C,3,0)</f>
        <v>2824241</v>
      </c>
      <c r="G8" s="4">
        <f t="shared" si="0"/>
        <v>0</v>
      </c>
      <c r="H8" s="4" t="str">
        <f t="shared" si="1"/>
        <v>，2824241</v>
      </c>
      <c r="I8" s="4" t="str">
        <f>VLOOKUP(A8,HOP!A:U,21,0)</f>
        <v>直连</v>
      </c>
    </row>
    <row r="9" s="4" customFormat="1" spans="1:9">
      <c r="A9" s="5">
        <v>21699827752</v>
      </c>
      <c r="B9" s="6">
        <v>44891</v>
      </c>
      <c r="C9" s="6">
        <v>44892</v>
      </c>
      <c r="D9" s="4">
        <v>342</v>
      </c>
      <c r="E9" s="4" t="str">
        <f>VLOOKUP(A9,HOP!A:L,12,0)</f>
        <v>342.00</v>
      </c>
      <c r="F9" s="4" t="str">
        <f>VLOOKUP(A9,HOP!A:C,3,0)</f>
        <v>2773527</v>
      </c>
      <c r="G9" s="4">
        <f t="shared" si="0"/>
        <v>0</v>
      </c>
      <c r="H9" s="4" t="str">
        <f t="shared" si="1"/>
        <v>，2773527</v>
      </c>
      <c r="I9" s="4" t="str">
        <f>VLOOKUP(A9,HOP!A:U,21,0)</f>
        <v>直连</v>
      </c>
    </row>
    <row r="10" s="4" customFormat="1" hidden="1" spans="1:9">
      <c r="A10" s="5">
        <v>21751169365</v>
      </c>
      <c r="B10" s="6">
        <v>44885</v>
      </c>
      <c r="C10" s="6">
        <v>44892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21752789734</v>
      </c>
      <c r="B11" s="6">
        <v>44891</v>
      </c>
      <c r="C11" s="6">
        <v>44892</v>
      </c>
      <c r="D11" s="4">
        <v>464</v>
      </c>
      <c r="E11" s="4" t="str">
        <f>VLOOKUP(A11,HOP!A:L,12,0)</f>
        <v>464.00</v>
      </c>
      <c r="F11" s="4" t="str">
        <f>VLOOKUP(A11,HOP!A:C,3,0)</f>
        <v>2785272</v>
      </c>
      <c r="G11" s="4">
        <f t="shared" si="0"/>
        <v>0</v>
      </c>
      <c r="H11" s="4" t="str">
        <f t="shared" si="1"/>
        <v>，2785272</v>
      </c>
      <c r="I11" s="4" t="str">
        <f>VLOOKUP(A11,HOP!A:U,21,0)</f>
        <v>直连</v>
      </c>
    </row>
    <row r="12" s="4" customFormat="1" spans="1:9">
      <c r="A12" s="5">
        <v>21826437682</v>
      </c>
      <c r="B12" s="6">
        <v>44890</v>
      </c>
      <c r="C12" s="6">
        <v>44892</v>
      </c>
      <c r="D12" s="4">
        <v>411</v>
      </c>
      <c r="E12" s="4" t="str">
        <f>VLOOKUP(A12,HOP!A:L,12,0)</f>
        <v>411.00</v>
      </c>
      <c r="F12" s="4" t="str">
        <f>VLOOKUP(A12,HOP!A:C,3,0)</f>
        <v>2810983</v>
      </c>
      <c r="G12" s="4">
        <f t="shared" si="0"/>
        <v>0</v>
      </c>
      <c r="H12" s="4" t="str">
        <f t="shared" si="1"/>
        <v>，2810983</v>
      </c>
      <c r="I12" s="4" t="str">
        <f>VLOOKUP(A12,HOP!A:U,21,0)</f>
        <v>直连</v>
      </c>
    </row>
    <row r="13" s="4" customFormat="1" spans="1:9">
      <c r="A13" s="5">
        <v>21841800476</v>
      </c>
      <c r="B13" s="6">
        <v>44891</v>
      </c>
      <c r="C13" s="6">
        <v>44892</v>
      </c>
      <c r="D13" s="4">
        <v>223</v>
      </c>
      <c r="E13" s="4" t="str">
        <f>VLOOKUP(A13,HOP!A:L,12,0)</f>
        <v>223.00</v>
      </c>
      <c r="F13" s="4" t="str">
        <f>VLOOKUP(A13,HOP!A:C,3,0)</f>
        <v>2825424</v>
      </c>
      <c r="G13" s="4">
        <f t="shared" si="0"/>
        <v>0</v>
      </c>
      <c r="H13" s="4" t="str">
        <f t="shared" si="1"/>
        <v>，2825424</v>
      </c>
      <c r="I13" s="4" t="str">
        <f>VLOOKUP(A13,HOP!A:U,21,0)</f>
        <v>直连</v>
      </c>
    </row>
    <row r="14" s="4" customFormat="1" hidden="1" spans="1:9">
      <c r="A14" s="5">
        <v>999221841823443</v>
      </c>
      <c r="B14" s="6">
        <v>44891</v>
      </c>
      <c r="C14" s="6">
        <v>44892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spans="1:9">
      <c r="A15" s="5">
        <v>999221842334380</v>
      </c>
      <c r="B15" s="6">
        <v>44891</v>
      </c>
      <c r="C15" s="6">
        <v>44892</v>
      </c>
      <c r="D15" s="4">
        <v>142</v>
      </c>
      <c r="E15" s="4" t="str">
        <f>VLOOKUP(A15,HOP!A:L,12,0)</f>
        <v>142.00</v>
      </c>
      <c r="F15" s="4" t="str">
        <f>VLOOKUP(A15,HOP!A:C,3,0)</f>
        <v>2826111</v>
      </c>
      <c r="G15" s="4">
        <f t="shared" si="0"/>
        <v>0</v>
      </c>
      <c r="H15" s="4" t="str">
        <f t="shared" si="1"/>
        <v>，2826111</v>
      </c>
      <c r="I15" s="4" t="str">
        <f>VLOOKUP(A15,HOP!A:U,21,0)</f>
        <v>直连</v>
      </c>
    </row>
    <row r="16" s="4" customFormat="1" spans="1:9">
      <c r="A16" s="5">
        <v>999221842391379</v>
      </c>
      <c r="B16" s="6">
        <v>44891</v>
      </c>
      <c r="C16" s="6">
        <v>44892</v>
      </c>
      <c r="D16" s="4">
        <v>448</v>
      </c>
      <c r="E16" s="4" t="str">
        <f>VLOOKUP(A16,HOP!A:L,12,0)</f>
        <v>448.00</v>
      </c>
      <c r="F16" s="4" t="str">
        <f>VLOOKUP(A16,HOP!A:C,3,0)</f>
        <v>2826192</v>
      </c>
      <c r="G16" s="4">
        <f t="shared" si="0"/>
        <v>0</v>
      </c>
      <c r="H16" s="4" t="str">
        <f t="shared" si="1"/>
        <v>，2826192</v>
      </c>
      <c r="I16" s="4" t="str">
        <f>VLOOKUP(A16,HOP!A:U,21,0)</f>
        <v>直连</v>
      </c>
    </row>
    <row r="17" s="4" customFormat="1" hidden="1" spans="1:9">
      <c r="A17" s="5">
        <v>999221842626986</v>
      </c>
      <c r="B17" s="6">
        <v>44891</v>
      </c>
      <c r="C17" s="6">
        <v>44892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9" spans="4:4">
      <c r="D19" s="4">
        <f>SUM(D2:D18)</f>
        <v>3971</v>
      </c>
    </row>
    <row r="22" spans="1:1">
      <c r="A22" s="4" t="s">
        <v>116</v>
      </c>
    </row>
    <row r="23" spans="1:1">
      <c r="A23" s="4" t="s">
        <v>117</v>
      </c>
    </row>
  </sheetData>
  <autoFilter ref="A1:X17">
    <filterColumn colId="3">
      <filters>
        <filter val="150"/>
        <filter val="620"/>
        <filter val="411"/>
        <filter val="142"/>
        <filter val="272"/>
        <filter val="342"/>
        <filter val="223"/>
        <filter val="464"/>
        <filter val="515"/>
        <filter val="106"/>
        <filter val="278"/>
        <filter val="4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C11" sqref="C11"/>
    </sheetView>
  </sheetViews>
  <sheetFormatPr defaultColWidth="8" defaultRowHeight="12.75"/>
  <cols>
    <col min="1" max="1" width="11.125" style="1"/>
    <col min="2" max="6" width="8" style="1"/>
    <col min="7" max="7" width="11.25" style="1" customWidth="1"/>
    <col min="8" max="16383" width="8" style="1"/>
  </cols>
  <sheetData>
    <row r="1" s="1" customFormat="1" spans="1:22">
      <c r="A1" s="2" t="s">
        <v>118</v>
      </c>
      <c r="B1" s="2" t="s">
        <v>119</v>
      </c>
      <c r="C1" s="2" t="s">
        <v>120</v>
      </c>
      <c r="D1" s="2" t="s">
        <v>121</v>
      </c>
      <c r="E1" s="2" t="s">
        <v>13</v>
      </c>
      <c r="F1" s="2" t="s">
        <v>5</v>
      </c>
      <c r="G1" s="2" t="s">
        <v>6</v>
      </c>
      <c r="H1" s="2" t="s">
        <v>122</v>
      </c>
      <c r="I1" s="2" t="s">
        <v>123</v>
      </c>
      <c r="J1" s="2" t="s">
        <v>124</v>
      </c>
      <c r="K1" s="2" t="s">
        <v>125</v>
      </c>
      <c r="L1" s="2" t="s">
        <v>126</v>
      </c>
      <c r="M1" s="2" t="s">
        <v>127</v>
      </c>
      <c r="N1" s="2" t="s">
        <v>128</v>
      </c>
      <c r="O1" s="2" t="s">
        <v>129</v>
      </c>
      <c r="P1" s="2" t="s">
        <v>130</v>
      </c>
      <c r="Q1" s="2" t="s">
        <v>131</v>
      </c>
      <c r="R1" s="2" t="s">
        <v>132</v>
      </c>
      <c r="S1" s="2" t="s">
        <v>133</v>
      </c>
      <c r="T1" s="2" t="s">
        <v>134</v>
      </c>
      <c r="U1" s="2" t="s">
        <v>135</v>
      </c>
      <c r="V1" s="2" t="s">
        <v>136</v>
      </c>
    </row>
    <row r="2" s="1" customFormat="1" spans="1:22">
      <c r="A2" s="3">
        <v>999221842391379</v>
      </c>
      <c r="B2" s="1" t="s">
        <v>137</v>
      </c>
      <c r="C2" s="1" t="s">
        <v>138</v>
      </c>
      <c r="D2" s="1" t="s">
        <v>139</v>
      </c>
      <c r="E2" s="1" t="s">
        <v>108</v>
      </c>
      <c r="F2" s="1" t="s">
        <v>137</v>
      </c>
      <c r="G2" s="1" t="s">
        <v>140</v>
      </c>
      <c r="H2" s="1" t="s">
        <v>141</v>
      </c>
      <c r="I2" s="1" t="s">
        <v>142</v>
      </c>
      <c r="J2" s="1" t="s">
        <v>143</v>
      </c>
      <c r="K2" s="1" t="s">
        <v>142</v>
      </c>
      <c r="L2" s="1" t="s">
        <v>142</v>
      </c>
      <c r="M2" s="1" t="s">
        <v>144</v>
      </c>
      <c r="N2" s="1" t="s">
        <v>144</v>
      </c>
      <c r="O2" s="1" t="s">
        <v>145</v>
      </c>
      <c r="P2" s="1" t="s">
        <v>146</v>
      </c>
      <c r="Q2" s="1" t="s">
        <v>147</v>
      </c>
      <c r="R2" s="1" t="s">
        <v>148</v>
      </c>
      <c r="S2" s="1" t="s">
        <v>149</v>
      </c>
      <c r="T2" s="1" t="s">
        <v>150</v>
      </c>
      <c r="U2" s="1" t="s">
        <v>151</v>
      </c>
      <c r="V2" s="1" t="s">
        <v>152</v>
      </c>
    </row>
    <row r="3" s="1" customFormat="1" spans="1:22">
      <c r="A3" s="3">
        <v>999221842334380</v>
      </c>
      <c r="B3" s="1" t="s">
        <v>137</v>
      </c>
      <c r="C3" s="1" t="s">
        <v>153</v>
      </c>
      <c r="D3" s="1" t="s">
        <v>154</v>
      </c>
      <c r="E3" s="1" t="s">
        <v>102</v>
      </c>
      <c r="F3" s="1" t="s">
        <v>137</v>
      </c>
      <c r="G3" s="1" t="s">
        <v>140</v>
      </c>
      <c r="H3" s="1" t="s">
        <v>141</v>
      </c>
      <c r="I3" s="1" t="s">
        <v>155</v>
      </c>
      <c r="J3" s="1" t="s">
        <v>143</v>
      </c>
      <c r="K3" s="1" t="s">
        <v>155</v>
      </c>
      <c r="L3" s="1" t="s">
        <v>155</v>
      </c>
      <c r="M3" s="1" t="s">
        <v>144</v>
      </c>
      <c r="N3" s="1" t="s">
        <v>144</v>
      </c>
      <c r="O3" s="1" t="s">
        <v>145</v>
      </c>
      <c r="P3" s="1" t="s">
        <v>146</v>
      </c>
      <c r="Q3" s="1" t="s">
        <v>147</v>
      </c>
      <c r="R3" s="1" t="s">
        <v>156</v>
      </c>
      <c r="S3" s="1" t="s">
        <v>149</v>
      </c>
      <c r="T3" s="1" t="s">
        <v>150</v>
      </c>
      <c r="U3" s="1" t="s">
        <v>151</v>
      </c>
      <c r="V3" s="1" t="s">
        <v>152</v>
      </c>
    </row>
    <row r="4" s="1" customFormat="1" spans="1:22">
      <c r="A4" s="3">
        <v>21841800476</v>
      </c>
      <c r="B4" s="1" t="s">
        <v>137</v>
      </c>
      <c r="C4" s="1" t="s">
        <v>157</v>
      </c>
      <c r="D4" s="1" t="s">
        <v>158</v>
      </c>
      <c r="E4" s="1" t="s">
        <v>159</v>
      </c>
      <c r="F4" s="1" t="s">
        <v>137</v>
      </c>
      <c r="G4" s="1" t="s">
        <v>140</v>
      </c>
      <c r="H4" s="1" t="s">
        <v>141</v>
      </c>
      <c r="I4" s="1" t="s">
        <v>160</v>
      </c>
      <c r="J4" s="1" t="s">
        <v>143</v>
      </c>
      <c r="K4" s="1" t="s">
        <v>160</v>
      </c>
      <c r="L4" s="1" t="s">
        <v>160</v>
      </c>
      <c r="M4" s="1" t="s">
        <v>144</v>
      </c>
      <c r="N4" s="1" t="s">
        <v>144</v>
      </c>
      <c r="O4" s="1" t="s">
        <v>145</v>
      </c>
      <c r="P4" s="1" t="s">
        <v>146</v>
      </c>
      <c r="Q4" s="1" t="s">
        <v>147</v>
      </c>
      <c r="R4" s="1" t="s">
        <v>161</v>
      </c>
      <c r="S4" s="1" t="s">
        <v>149</v>
      </c>
      <c r="T4" s="1" t="s">
        <v>150</v>
      </c>
      <c r="U4" s="1" t="s">
        <v>151</v>
      </c>
      <c r="V4" s="1" t="s">
        <v>152</v>
      </c>
    </row>
    <row r="5" s="1" customFormat="1" spans="1:22">
      <c r="A5" s="3">
        <v>999221841086447</v>
      </c>
      <c r="B5" s="1" t="s">
        <v>162</v>
      </c>
      <c r="C5" s="1" t="s">
        <v>163</v>
      </c>
      <c r="D5" s="1" t="s">
        <v>164</v>
      </c>
      <c r="E5" s="1" t="s">
        <v>68</v>
      </c>
      <c r="F5" s="1" t="s">
        <v>162</v>
      </c>
      <c r="G5" s="1" t="s">
        <v>137</v>
      </c>
      <c r="H5" s="1" t="s">
        <v>141</v>
      </c>
      <c r="I5" s="1" t="s">
        <v>165</v>
      </c>
      <c r="J5" s="1" t="s">
        <v>143</v>
      </c>
      <c r="K5" s="1" t="s">
        <v>165</v>
      </c>
      <c r="L5" s="1" t="s">
        <v>165</v>
      </c>
      <c r="M5" s="1" t="s">
        <v>144</v>
      </c>
      <c r="N5" s="1" t="s">
        <v>144</v>
      </c>
      <c r="O5" s="1" t="s">
        <v>145</v>
      </c>
      <c r="P5" s="1" t="s">
        <v>146</v>
      </c>
      <c r="Q5" s="1" t="s">
        <v>147</v>
      </c>
      <c r="R5" s="1" t="s">
        <v>166</v>
      </c>
      <c r="S5" s="1" t="s">
        <v>149</v>
      </c>
      <c r="T5" s="1" t="s">
        <v>150</v>
      </c>
      <c r="U5" s="1" t="s">
        <v>151</v>
      </c>
      <c r="V5" s="1" t="s">
        <v>152</v>
      </c>
    </row>
    <row r="6" s="1" customFormat="1" spans="1:22">
      <c r="A6" s="3">
        <v>999221840969099</v>
      </c>
      <c r="B6" s="1" t="s">
        <v>162</v>
      </c>
      <c r="C6" s="1" t="s">
        <v>167</v>
      </c>
      <c r="D6" s="1" t="s">
        <v>168</v>
      </c>
      <c r="E6" s="1" t="s">
        <v>62</v>
      </c>
      <c r="F6" s="1" t="s">
        <v>162</v>
      </c>
      <c r="G6" s="1" t="s">
        <v>137</v>
      </c>
      <c r="H6" s="1" t="s">
        <v>141</v>
      </c>
      <c r="I6" s="1" t="s">
        <v>169</v>
      </c>
      <c r="J6" s="1" t="s">
        <v>143</v>
      </c>
      <c r="K6" s="1" t="s">
        <v>169</v>
      </c>
      <c r="L6" s="1" t="s">
        <v>169</v>
      </c>
      <c r="M6" s="1" t="s">
        <v>144</v>
      </c>
      <c r="N6" s="1" t="s">
        <v>144</v>
      </c>
      <c r="O6" s="1" t="s">
        <v>145</v>
      </c>
      <c r="P6" s="1" t="s">
        <v>146</v>
      </c>
      <c r="Q6" s="1" t="s">
        <v>147</v>
      </c>
      <c r="R6" s="1" t="s">
        <v>170</v>
      </c>
      <c r="S6" s="1" t="s">
        <v>149</v>
      </c>
      <c r="T6" s="1" t="s">
        <v>150</v>
      </c>
      <c r="U6" s="1" t="s">
        <v>151</v>
      </c>
      <c r="V6" s="1" t="s">
        <v>152</v>
      </c>
    </row>
    <row r="7" s="1" customFormat="1" spans="1:22">
      <c r="A7" s="3">
        <v>21839717915</v>
      </c>
      <c r="B7" s="1" t="s">
        <v>162</v>
      </c>
      <c r="C7" s="1" t="s">
        <v>171</v>
      </c>
      <c r="D7" s="1" t="s">
        <v>172</v>
      </c>
      <c r="E7" s="1" t="s">
        <v>173</v>
      </c>
      <c r="F7" s="1" t="s">
        <v>162</v>
      </c>
      <c r="G7" s="1" t="s">
        <v>137</v>
      </c>
      <c r="H7" s="1" t="s">
        <v>141</v>
      </c>
      <c r="I7" s="1" t="s">
        <v>174</v>
      </c>
      <c r="J7" s="1" t="s">
        <v>143</v>
      </c>
      <c r="K7" s="1" t="s">
        <v>174</v>
      </c>
      <c r="L7" s="1" t="s">
        <v>174</v>
      </c>
      <c r="M7" s="1" t="s">
        <v>144</v>
      </c>
      <c r="N7" s="1" t="s">
        <v>144</v>
      </c>
      <c r="O7" s="1" t="s">
        <v>145</v>
      </c>
      <c r="P7" s="1" t="s">
        <v>146</v>
      </c>
      <c r="Q7" s="1" t="s">
        <v>147</v>
      </c>
      <c r="R7" s="1" t="s">
        <v>175</v>
      </c>
      <c r="S7" s="1" t="s">
        <v>149</v>
      </c>
      <c r="T7" s="1" t="s">
        <v>150</v>
      </c>
      <c r="U7" s="1" t="s">
        <v>151</v>
      </c>
      <c r="V7" s="1" t="s">
        <v>152</v>
      </c>
    </row>
    <row r="8" s="1" customFormat="1" spans="1:22">
      <c r="A8" s="3">
        <v>21838643821</v>
      </c>
      <c r="B8" s="1" t="s">
        <v>162</v>
      </c>
      <c r="C8" s="1" t="s">
        <v>176</v>
      </c>
      <c r="D8" s="1" t="s">
        <v>177</v>
      </c>
      <c r="E8" s="1" t="s">
        <v>178</v>
      </c>
      <c r="F8" s="1" t="s">
        <v>162</v>
      </c>
      <c r="G8" s="1" t="s">
        <v>137</v>
      </c>
      <c r="H8" s="1" t="s">
        <v>141</v>
      </c>
      <c r="I8" s="1" t="s">
        <v>179</v>
      </c>
      <c r="J8" s="1" t="s">
        <v>143</v>
      </c>
      <c r="K8" s="1" t="s">
        <v>179</v>
      </c>
      <c r="L8" s="1" t="s">
        <v>179</v>
      </c>
      <c r="M8" s="1" t="s">
        <v>144</v>
      </c>
      <c r="N8" s="1" t="s">
        <v>144</v>
      </c>
      <c r="O8" s="1" t="s">
        <v>145</v>
      </c>
      <c r="P8" s="1" t="s">
        <v>146</v>
      </c>
      <c r="Q8" s="1" t="s">
        <v>147</v>
      </c>
      <c r="R8" s="1" t="s">
        <v>180</v>
      </c>
      <c r="S8" s="1" t="s">
        <v>149</v>
      </c>
      <c r="T8" s="1" t="s">
        <v>150</v>
      </c>
      <c r="U8" s="1" t="s">
        <v>151</v>
      </c>
      <c r="V8" s="1" t="s">
        <v>152</v>
      </c>
    </row>
    <row r="9" s="1" customFormat="1" spans="1:22">
      <c r="A9" s="3">
        <v>21836018614</v>
      </c>
      <c r="B9" s="1" t="s">
        <v>181</v>
      </c>
      <c r="C9" s="1" t="s">
        <v>182</v>
      </c>
      <c r="D9" s="1" t="s">
        <v>183</v>
      </c>
      <c r="E9" s="1" t="s">
        <v>184</v>
      </c>
      <c r="F9" s="1" t="s">
        <v>162</v>
      </c>
      <c r="G9" s="1" t="s">
        <v>137</v>
      </c>
      <c r="H9" s="1" t="s">
        <v>141</v>
      </c>
      <c r="I9" s="1" t="s">
        <v>185</v>
      </c>
      <c r="J9" s="1" t="s">
        <v>143</v>
      </c>
      <c r="K9" s="1" t="s">
        <v>185</v>
      </c>
      <c r="L9" s="1" t="s">
        <v>185</v>
      </c>
      <c r="M9" s="1" t="s">
        <v>144</v>
      </c>
      <c r="N9" s="1" t="s">
        <v>144</v>
      </c>
      <c r="O9" s="1" t="s">
        <v>145</v>
      </c>
      <c r="P9" s="1" t="s">
        <v>146</v>
      </c>
      <c r="Q9" s="1" t="s">
        <v>147</v>
      </c>
      <c r="R9" s="1" t="s">
        <v>186</v>
      </c>
      <c r="S9" s="1" t="s">
        <v>149</v>
      </c>
      <c r="T9" s="1" t="s">
        <v>150</v>
      </c>
      <c r="U9" s="1" t="s">
        <v>151</v>
      </c>
      <c r="V9" s="1" t="s">
        <v>152</v>
      </c>
    </row>
    <row r="10" s="1" customFormat="1" spans="1:22">
      <c r="A10" s="3">
        <v>21826437682</v>
      </c>
      <c r="B10" s="1" t="s">
        <v>187</v>
      </c>
      <c r="C10" s="1" t="s">
        <v>188</v>
      </c>
      <c r="D10" s="1" t="s">
        <v>158</v>
      </c>
      <c r="E10" s="1" t="s">
        <v>189</v>
      </c>
      <c r="F10" s="1" t="s">
        <v>162</v>
      </c>
      <c r="G10" s="1" t="s">
        <v>140</v>
      </c>
      <c r="H10" s="1" t="s">
        <v>141</v>
      </c>
      <c r="I10" s="1" t="s">
        <v>190</v>
      </c>
      <c r="J10" s="1" t="s">
        <v>143</v>
      </c>
      <c r="K10" s="1" t="s">
        <v>190</v>
      </c>
      <c r="L10" s="1" t="s">
        <v>190</v>
      </c>
      <c r="M10" s="1" t="s">
        <v>144</v>
      </c>
      <c r="N10" s="1" t="s">
        <v>144</v>
      </c>
      <c r="O10" s="1" t="s">
        <v>145</v>
      </c>
      <c r="P10" s="1" t="s">
        <v>146</v>
      </c>
      <c r="Q10" s="1" t="s">
        <v>147</v>
      </c>
      <c r="R10" s="1" t="s">
        <v>191</v>
      </c>
      <c r="S10" s="1" t="s">
        <v>149</v>
      </c>
      <c r="T10" s="1" t="s">
        <v>150</v>
      </c>
      <c r="U10" s="1" t="s">
        <v>151</v>
      </c>
      <c r="V10" s="1" t="s">
        <v>152</v>
      </c>
    </row>
    <row r="11" s="1" customFormat="1" spans="1:22">
      <c r="A11" s="3">
        <v>21812659667</v>
      </c>
      <c r="B11" s="1" t="s">
        <v>192</v>
      </c>
      <c r="C11" s="1" t="s">
        <v>193</v>
      </c>
      <c r="D11" s="1" t="s">
        <v>194</v>
      </c>
      <c r="E11" s="1" t="s">
        <v>195</v>
      </c>
      <c r="F11" s="1" t="s">
        <v>162</v>
      </c>
      <c r="G11" s="1" t="s">
        <v>137</v>
      </c>
      <c r="H11" s="1" t="s">
        <v>141</v>
      </c>
      <c r="I11" s="1" t="s">
        <v>196</v>
      </c>
      <c r="J11" s="1" t="s">
        <v>143</v>
      </c>
      <c r="K11" s="1" t="s">
        <v>196</v>
      </c>
      <c r="L11" s="1" t="s">
        <v>196</v>
      </c>
      <c r="M11" s="1" t="s">
        <v>144</v>
      </c>
      <c r="N11" s="1" t="s">
        <v>144</v>
      </c>
      <c r="O11" s="1" t="s">
        <v>145</v>
      </c>
      <c r="P11" s="1" t="s">
        <v>146</v>
      </c>
      <c r="Q11" s="1" t="s">
        <v>147</v>
      </c>
      <c r="R11" s="1" t="s">
        <v>197</v>
      </c>
      <c r="S11" s="1" t="s">
        <v>149</v>
      </c>
      <c r="T11" s="1" t="s">
        <v>150</v>
      </c>
      <c r="U11" s="1" t="s">
        <v>151</v>
      </c>
      <c r="V11" s="1" t="s">
        <v>152</v>
      </c>
    </row>
    <row r="12" s="1" customFormat="1" spans="1:22">
      <c r="A12" s="3">
        <v>21752789734</v>
      </c>
      <c r="B12" s="1" t="s">
        <v>198</v>
      </c>
      <c r="C12" s="1" t="s">
        <v>199</v>
      </c>
      <c r="D12" s="1" t="s">
        <v>158</v>
      </c>
      <c r="E12" s="1" t="s">
        <v>200</v>
      </c>
      <c r="F12" s="1" t="s">
        <v>137</v>
      </c>
      <c r="G12" s="1" t="s">
        <v>140</v>
      </c>
      <c r="H12" s="1" t="s">
        <v>141</v>
      </c>
      <c r="I12" s="1" t="s">
        <v>201</v>
      </c>
      <c r="J12" s="1" t="s">
        <v>143</v>
      </c>
      <c r="K12" s="1" t="s">
        <v>201</v>
      </c>
      <c r="L12" s="1" t="s">
        <v>201</v>
      </c>
      <c r="M12" s="1" t="s">
        <v>144</v>
      </c>
      <c r="N12" s="1" t="s">
        <v>144</v>
      </c>
      <c r="O12" s="1" t="s">
        <v>145</v>
      </c>
      <c r="P12" s="1" t="s">
        <v>146</v>
      </c>
      <c r="Q12" s="1" t="s">
        <v>147</v>
      </c>
      <c r="R12" s="1" t="s">
        <v>202</v>
      </c>
      <c r="S12" s="1" t="s">
        <v>149</v>
      </c>
      <c r="T12" s="1" t="s">
        <v>150</v>
      </c>
      <c r="U12" s="1" t="s">
        <v>151</v>
      </c>
      <c r="V12" s="1" t="s">
        <v>152</v>
      </c>
    </row>
    <row r="13" s="1" customFormat="1" spans="1:22">
      <c r="A13" s="3">
        <v>21699827752</v>
      </c>
      <c r="B13" s="1" t="s">
        <v>203</v>
      </c>
      <c r="C13" s="1" t="s">
        <v>204</v>
      </c>
      <c r="D13" s="1" t="s">
        <v>205</v>
      </c>
      <c r="E13" s="1" t="s">
        <v>206</v>
      </c>
      <c r="F13" s="1" t="s">
        <v>137</v>
      </c>
      <c r="G13" s="1" t="s">
        <v>140</v>
      </c>
      <c r="H13" s="1" t="s">
        <v>141</v>
      </c>
      <c r="I13" s="1" t="s">
        <v>207</v>
      </c>
      <c r="J13" s="1" t="s">
        <v>143</v>
      </c>
      <c r="K13" s="1" t="s">
        <v>207</v>
      </c>
      <c r="L13" s="1" t="s">
        <v>207</v>
      </c>
      <c r="M13" s="1" t="s">
        <v>144</v>
      </c>
      <c r="N13" s="1" t="s">
        <v>144</v>
      </c>
      <c r="O13" s="1" t="s">
        <v>145</v>
      </c>
      <c r="P13" s="1" t="s">
        <v>146</v>
      </c>
      <c r="Q13" s="1" t="s">
        <v>147</v>
      </c>
      <c r="R13" s="1" t="s">
        <v>208</v>
      </c>
      <c r="S13" s="1" t="s">
        <v>149</v>
      </c>
      <c r="T13" s="1" t="s">
        <v>150</v>
      </c>
      <c r="U13" s="1" t="s">
        <v>151</v>
      </c>
      <c r="V13" s="1" t="s">
        <v>152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2022-12-12T01:17:42Z</dcterms:created>
  <dcterms:modified xsi:type="dcterms:W3CDTF">2022-12-12T01:26:07Z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A9B6F489BB2B4546963E48964BC07C7C</vt:lpwstr>
  </property>
  <property fmtid="{D5CDD505-2E9C-101B-9397-08002B2CF9AE}" pid="3" name="KSOProductBuildVer">
    <vt:lpwstr>2052-11.1.0.12763</vt:lpwstr>
  </property>
</Properties>
</file>