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对账!$A$1:$I$105</definedName>
  </definedNames>
  <calcPr calcId="144525"/>
</workbook>
</file>

<file path=xl/sharedStrings.xml><?xml version="1.0" encoding="utf-8"?>
<sst xmlns="http://schemas.openxmlformats.org/spreadsheetml/2006/main" count="5610" uniqueCount="1184">
  <si>
    <t>去哪儿网酒店预付对账单</t>
  </si>
  <si>
    <t>供应商名称：</t>
  </si>
  <si>
    <t>趣悠游</t>
  </si>
  <si>
    <t>结算周期：</t>
  </si>
  <si>
    <t>2022-12-05至2022-12-11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</si>
  <si>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</si>
  <si>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</si>
  <si>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</si>
  <si>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</si>
  <si>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</si>
  <si>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</si>
  <si>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</si>
  <si>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</si>
  <si>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</si>
  <si>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</si>
  <si>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</si>
  <si>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</si>
  <si>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</si>
  <si>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</si>
  <si>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</si>
  <si>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¥127,502.00</t>
  </si>
  <si>
    <t>¥17,330.00</t>
  </si>
  <si>
    <t>¥10,530.00</t>
  </si>
  <si>
    <t>-¥2,803.62</t>
  </si>
  <si>
    <t>¥96,838.38</t>
  </si>
  <si>
    <t>分类信息</t>
  </si>
  <si>
    <t>业务类型</t>
  </si>
  <si>
    <t>酒店预付（点击查看明细）</t>
  </si>
  <si>
    <t>¥99,642.00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</si>
  <si>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</si>
  <si>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</si>
  <si>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</si>
  <si>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</si>
  <si>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</si>
  <si>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</si>
  <si>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</si>
  <si>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</si>
  <si>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</si>
  <si>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</si>
  <si>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</si>
  <si>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</si>
  <si>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</si>
  <si>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</si>
  <si>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</si>
  <si>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</si>
  <si>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</si>
  <si>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</si>
  <si>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</si>
  <si>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</si>
  <si>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</si>
  <si>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</si>
  <si>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</si>
  <si>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</si>
  <si>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</si>
  <si>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</si>
  <si>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</si>
  <si>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</si>
  <si>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</si>
  <si>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</si>
  <si>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</si>
  <si>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</si>
  <si>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</si>
  <si>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</si>
  <si>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</si>
  <si>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</si>
  <si>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</si>
  <si>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</si>
  <si>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</si>
  <si>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</si>
  <si>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</si>
  <si>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</si>
  <si>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</si>
  <si>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703188639001</t>
  </si>
  <si>
    <t>2812208</t>
  </si>
  <si>
    <t>酒店预付</t>
  </si>
  <si>
    <t>否</t>
  </si>
  <si>
    <t>普通</t>
  </si>
  <si>
    <t>197296436</t>
  </si>
  <si>
    <t>MYSTAYS 名古屋荣酒店</t>
  </si>
  <si>
    <t>1626188</t>
  </si>
  <si>
    <t>MA/DONGCHEN|CHEN/SHUOZI</t>
  </si>
  <si>
    <t>2022-11-21</t>
  </si>
  <si>
    <t>2022-12-03</t>
  </si>
  <si>
    <t>2022-12-05</t>
  </si>
  <si>
    <t>¥3,740.00</t>
  </si>
  <si>
    <t>¥325.00</t>
  </si>
  <si>
    <t>¥3,415.00</t>
  </si>
  <si>
    <t>Standard Double Room</t>
  </si>
  <si>
    <t>WEBSITE</t>
  </si>
  <si>
    <t>703185689344</t>
  </si>
  <si>
    <t>2805806</t>
  </si>
  <si>
    <t>221835584</t>
  </si>
  <si>
    <t>香港悦来酒店</t>
  </si>
  <si>
    <t>LI/YUJING|LI/SHUANGYI</t>
  </si>
  <si>
    <t>2022-11-18</t>
  </si>
  <si>
    <t>2022-12-02</t>
  </si>
  <si>
    <t>¥1,362.00</t>
  </si>
  <si>
    <t>¥120.00</t>
  </si>
  <si>
    <t>¥1,242.00</t>
  </si>
  <si>
    <t>Deluxe Twin Room</t>
  </si>
  <si>
    <t>703195227886</t>
  </si>
  <si>
    <t>2830666</t>
  </si>
  <si>
    <t>YANG/JIANJUN</t>
  </si>
  <si>
    <t>2022-11-28</t>
  </si>
  <si>
    <t>2022-12-04</t>
  </si>
  <si>
    <t>¥415.00</t>
  </si>
  <si>
    <t>¥38.00</t>
  </si>
  <si>
    <t>¥377.00</t>
  </si>
  <si>
    <t>703199666408</t>
  </si>
  <si>
    <t>2840649</t>
  </si>
  <si>
    <t>197323178</t>
  </si>
  <si>
    <t>新加坡乌节大酒店</t>
  </si>
  <si>
    <t>WEIWU/LIU</t>
  </si>
  <si>
    <t>¥1,318.00</t>
  </si>
  <si>
    <t>¥141.00</t>
  </si>
  <si>
    <t>¥1,177.00</t>
  </si>
  <si>
    <t>Grand Deluxe Queen</t>
  </si>
  <si>
    <t>703200139061</t>
  </si>
  <si>
    <t>2843320</t>
  </si>
  <si>
    <t>197288567</t>
  </si>
  <si>
    <t>吉隆坡四季酒店</t>
  </si>
  <si>
    <t>MA/XIMAN</t>
  </si>
  <si>
    <t>¥7,502.00</t>
  </si>
  <si>
    <t>¥804.00</t>
  </si>
  <si>
    <t>¥6,698.00</t>
  </si>
  <si>
    <t>King Room with Pool Garden View</t>
  </si>
  <si>
    <t>703201808248</t>
  </si>
  <si>
    <t>2846191</t>
  </si>
  <si>
    <t>221852915</t>
  </si>
  <si>
    <t>香港康得思酒店</t>
  </si>
  <si>
    <t>ZHANG/XIN</t>
  </si>
  <si>
    <t>¥889.00</t>
  </si>
  <si>
    <t>¥88.00</t>
  </si>
  <si>
    <t>¥801.00</t>
  </si>
  <si>
    <t>Superior Room</t>
  </si>
  <si>
    <t>703201126978</t>
  </si>
  <si>
    <t>2844747</t>
  </si>
  <si>
    <t>230697602</t>
  </si>
  <si>
    <t>澳门镇兴宾馆</t>
  </si>
  <si>
    <t>XU/WEIWEN</t>
  </si>
  <si>
    <t>¥106.00</t>
  </si>
  <si>
    <t>¥9.00</t>
  </si>
  <si>
    <t>¥97.00</t>
  </si>
  <si>
    <t>Twin Room</t>
  </si>
  <si>
    <t>703201634848</t>
  </si>
  <si>
    <t>2845632</t>
  </si>
  <si>
    <t>238537775</t>
  </si>
  <si>
    <t>澳门万龙酒店</t>
  </si>
  <si>
    <t>OU/HAOCHENG</t>
  </si>
  <si>
    <t>¥146.00</t>
  </si>
  <si>
    <t>¥13.00</t>
  </si>
  <si>
    <t>¥133.00</t>
  </si>
  <si>
    <t>Deluxe Double Room</t>
  </si>
  <si>
    <t>703176424810</t>
  </si>
  <si>
    <t>2784956</t>
  </si>
  <si>
    <t>197277269</t>
  </si>
  <si>
    <t>卡塔岩石酒店 (SHA Plus+)</t>
  </si>
  <si>
    <t>LI/XINMENG</t>
  </si>
  <si>
    <t>2022-11-09</t>
  </si>
  <si>
    <t>¥3,808.00</t>
  </si>
  <si>
    <t>¥330.00</t>
  </si>
  <si>
    <t>¥3,478.00</t>
  </si>
  <si>
    <t>1 bedroom sky pool villa</t>
  </si>
  <si>
    <t>703197128238</t>
  </si>
  <si>
    <t>2835503</t>
  </si>
  <si>
    <t>804831868</t>
  </si>
  <si>
    <t>沙吞大塔酒店 (SHA Plus+)</t>
  </si>
  <si>
    <t>YANG/HONGFU</t>
  </si>
  <si>
    <t>2022-11-30</t>
  </si>
  <si>
    <t>¥474.00</t>
  </si>
  <si>
    <t>¥42.00</t>
  </si>
  <si>
    <t>¥432.00</t>
  </si>
  <si>
    <t>Deluxe Room</t>
  </si>
  <si>
    <t>703201322646</t>
  </si>
  <si>
    <t>2845257</t>
  </si>
  <si>
    <t>221858264</t>
  </si>
  <si>
    <t>曼谷130号酒店及公寓</t>
  </si>
  <si>
    <t>GUO/PENG</t>
  </si>
  <si>
    <t>¥128.00</t>
  </si>
  <si>
    <t>superior double bed room</t>
  </si>
  <si>
    <t>703201177500</t>
  </si>
  <si>
    <t>2844912</t>
  </si>
  <si>
    <t>197277296</t>
  </si>
  <si>
    <t>雅加达椰风伽德哈里斯酒店及会议中心</t>
  </si>
  <si>
    <t>LIU/YICHANG</t>
  </si>
  <si>
    <t>¥495.00</t>
  </si>
  <si>
    <t>¥53.00</t>
  </si>
  <si>
    <t>¥442.00</t>
  </si>
  <si>
    <t>Harris Room</t>
  </si>
  <si>
    <t>703195656529</t>
  </si>
  <si>
    <t>2830790</t>
  </si>
  <si>
    <t>197330624</t>
  </si>
  <si>
    <t>阿布扎比市区万豪酒店</t>
  </si>
  <si>
    <t>SHI/FENG</t>
  </si>
  <si>
    <t>¥2,736.00</t>
  </si>
  <si>
    <t>¥237.00</t>
  </si>
  <si>
    <t>¥2,499.00</t>
  </si>
  <si>
    <t>703201162132</t>
  </si>
  <si>
    <t>2845752</t>
  </si>
  <si>
    <t>197283566</t>
  </si>
  <si>
    <t>阿布扎比（大运河）丽思卡尔顿酒店</t>
  </si>
  <si>
    <t>HAN/TONGYU|WANG/SHUYU</t>
  </si>
  <si>
    <t>¥2,265.00</t>
  </si>
  <si>
    <t>¥225.00</t>
  </si>
  <si>
    <t>¥2,040.00</t>
  </si>
  <si>
    <t>703202796656</t>
  </si>
  <si>
    <t>2847504</t>
  </si>
  <si>
    <t>819678628</t>
  </si>
  <si>
    <t>迪沙鲁海岸硬石酒店</t>
  </si>
  <si>
    <t>GUAN/SHIYANG</t>
  </si>
  <si>
    <t>2022-12-08</t>
  </si>
  <si>
    <t>2022-12-09</t>
  </si>
  <si>
    <t>¥1,268.00</t>
  </si>
  <si>
    <t>2022-12-05 11:45:36</t>
  </si>
  <si>
    <t>deluxe king room</t>
  </si>
  <si>
    <t>703202584577</t>
  </si>
  <si>
    <t>2847881</t>
  </si>
  <si>
    <t>871131111</t>
  </si>
  <si>
    <t>达沃阿卡西亚酒店(Staycation Approved)</t>
  </si>
  <si>
    <t>SHI/HONGYUAN|WANG/XIONGCHAO</t>
  </si>
  <si>
    <t>2022-12-06</t>
  </si>
  <si>
    <t>¥3,812.00</t>
  </si>
  <si>
    <t>2022-12-05 23:00:00</t>
  </si>
  <si>
    <t>703197367564</t>
  </si>
  <si>
    <t>2835298</t>
  </si>
  <si>
    <t>221839022</t>
  </si>
  <si>
    <t>香港都会海逸酒店</t>
  </si>
  <si>
    <t>LAU/KWINGCHIU</t>
  </si>
  <si>
    <t>¥2,096.00</t>
  </si>
  <si>
    <t>¥203.00</t>
  </si>
  <si>
    <t>¥1,893.00</t>
  </si>
  <si>
    <t>703200738499</t>
  </si>
  <si>
    <t>2843710</t>
  </si>
  <si>
    <t>CHEUNG/FUKKWO</t>
  </si>
  <si>
    <t>¥962.00</t>
  </si>
  <si>
    <t>¥90.00</t>
  </si>
  <si>
    <t>¥872.00</t>
  </si>
  <si>
    <t>703201907450</t>
  </si>
  <si>
    <t>2845047</t>
  </si>
  <si>
    <t>871131216</t>
  </si>
  <si>
    <t>Travelodge 普吉城镇酒店</t>
  </si>
  <si>
    <t>ZHANG/XIAOXIAO|ZENG/LINJUN</t>
  </si>
  <si>
    <t>¥400.00</t>
  </si>
  <si>
    <t>¥34.00</t>
  </si>
  <si>
    <t>¥366.00</t>
  </si>
  <si>
    <t>standard room</t>
  </si>
  <si>
    <t>703202051137</t>
  </si>
  <si>
    <t>2846813</t>
  </si>
  <si>
    <t>197275679</t>
  </si>
  <si>
    <t>新加坡中山公园华美达酒店</t>
  </si>
  <si>
    <t>ZHAO/MINGGANG</t>
  </si>
  <si>
    <t>2022-12-07</t>
  </si>
  <si>
    <t>¥1,390.00</t>
  </si>
  <si>
    <t>2022-12-06 10:31:38</t>
  </si>
  <si>
    <t>Park View Room</t>
  </si>
  <si>
    <t>703188176025</t>
  </si>
  <si>
    <t>2813883</t>
  </si>
  <si>
    <t>221863238</t>
  </si>
  <si>
    <t>仁川机场贝斯特韦斯特精品酒店</t>
  </si>
  <si>
    <t>JING/WANG</t>
  </si>
  <si>
    <t>¥444.00</t>
  </si>
  <si>
    <t>¥48.00</t>
  </si>
  <si>
    <t>¥396.00</t>
  </si>
  <si>
    <t>Premier Double Room</t>
  </si>
  <si>
    <t>703189079574</t>
  </si>
  <si>
    <t>2814981</t>
  </si>
  <si>
    <t>HU/TIEJUN|YANG/GUANGRUI</t>
  </si>
  <si>
    <t>2022-11-22</t>
  </si>
  <si>
    <t>¥1,230.00</t>
  </si>
  <si>
    <t>¥108.00</t>
  </si>
  <si>
    <t>¥1,122.00</t>
  </si>
  <si>
    <t>703190211216</t>
  </si>
  <si>
    <t>2818124</t>
  </si>
  <si>
    <t>SU/ZIWEI</t>
  </si>
  <si>
    <t>2022-11-23</t>
  </si>
  <si>
    <t>¥1,218.00</t>
  </si>
  <si>
    <t>¥105.00</t>
  </si>
  <si>
    <t>¥1,113.00</t>
  </si>
  <si>
    <t>703198938151</t>
  </si>
  <si>
    <t>2836208</t>
  </si>
  <si>
    <t>WANG/SHIQI|ZHAO/YUNXIN</t>
  </si>
  <si>
    <t>2022-12-01</t>
  </si>
  <si>
    <t>¥2,116.00</t>
  </si>
  <si>
    <t>¥1,913.00</t>
  </si>
  <si>
    <t>703198260800</t>
  </si>
  <si>
    <t>2838207</t>
  </si>
  <si>
    <t>221842427</t>
  </si>
  <si>
    <t>澳门新丽华酒店</t>
  </si>
  <si>
    <t>CAO/JIARUI</t>
  </si>
  <si>
    <t>¥250.00</t>
  </si>
  <si>
    <t>¥22.00</t>
  </si>
  <si>
    <t>¥228.00</t>
  </si>
  <si>
    <t>Standard Twin Room</t>
  </si>
  <si>
    <t>703200406302</t>
  </si>
  <si>
    <t>2843792</t>
  </si>
  <si>
    <t>221855828</t>
  </si>
  <si>
    <t>澳门皇冠假日酒店</t>
  </si>
  <si>
    <t>HU/JIABAO</t>
  </si>
  <si>
    <t>¥1,140.00</t>
  </si>
  <si>
    <t>¥1,020.00</t>
  </si>
  <si>
    <t>Standard Room-King Bed</t>
  </si>
  <si>
    <t>703200300870</t>
  </si>
  <si>
    <t>2843741</t>
  </si>
  <si>
    <t>QIU/SHANGCE</t>
  </si>
  <si>
    <t>703200472168</t>
  </si>
  <si>
    <t>2842735</t>
  </si>
  <si>
    <t>OUYANG/XUYAN</t>
  </si>
  <si>
    <t>¥1,012.00</t>
  </si>
  <si>
    <t>¥96.00</t>
  </si>
  <si>
    <t>¥916.00</t>
  </si>
  <si>
    <t>703200592554</t>
  </si>
  <si>
    <t>2843930</t>
  </si>
  <si>
    <t>CHEN/ZEYU</t>
  </si>
  <si>
    <t>¥1,473.00</t>
  </si>
  <si>
    <t>¥143.00</t>
  </si>
  <si>
    <t>¥1,330.00</t>
  </si>
  <si>
    <t>703200594970</t>
  </si>
  <si>
    <t>2842506</t>
  </si>
  <si>
    <t>CHENG/WEN</t>
  </si>
  <si>
    <t>703200427586</t>
  </si>
  <si>
    <t>2842838</t>
  </si>
  <si>
    <t>221835689</t>
  </si>
  <si>
    <t>宜必思香港中上环酒店</t>
  </si>
  <si>
    <t>MA/LEI</t>
  </si>
  <si>
    <t>¥1,515.00</t>
  </si>
  <si>
    <t>¥138.00</t>
  </si>
  <si>
    <t>¥1,377.00</t>
  </si>
  <si>
    <t>Standard Queen City View Room</t>
  </si>
  <si>
    <t>703201915403</t>
  </si>
  <si>
    <t>2845106</t>
  </si>
  <si>
    <t>221888711</t>
  </si>
  <si>
    <t>香港富荟炮台山酒店</t>
  </si>
  <si>
    <t>LI/HANLONG</t>
  </si>
  <si>
    <t>¥1,098.00</t>
  </si>
  <si>
    <t>¥107.00</t>
  </si>
  <si>
    <t>¥991.00</t>
  </si>
  <si>
    <t>iSelect</t>
  </si>
  <si>
    <t>703201259167</t>
  </si>
  <si>
    <t>2844645</t>
  </si>
  <si>
    <t>197275838</t>
  </si>
  <si>
    <t>海佳大酒店</t>
  </si>
  <si>
    <t>YUEN/CHIMINGJASON</t>
  </si>
  <si>
    <t>¥1,770.00</t>
  </si>
  <si>
    <t>¥190.00</t>
  </si>
  <si>
    <t>¥1,580.00</t>
  </si>
  <si>
    <t>703202624613</t>
  </si>
  <si>
    <t>2846839</t>
  </si>
  <si>
    <t>197305004</t>
  </si>
  <si>
    <t>吉隆坡凯煌酒店</t>
  </si>
  <si>
    <t>HUANG/SIQI|ZHANG/HANYUAN</t>
  </si>
  <si>
    <t>¥447.00</t>
  </si>
  <si>
    <t>¥399.00</t>
  </si>
  <si>
    <t>703202346825</t>
  </si>
  <si>
    <t>2848199</t>
  </si>
  <si>
    <t>HONG/MEISU|HONG/MEISU</t>
  </si>
  <si>
    <t>¥754.00</t>
  </si>
  <si>
    <t>¥78.00</t>
  </si>
  <si>
    <t>¥676.00</t>
  </si>
  <si>
    <t>703203128125</t>
  </si>
  <si>
    <t>2850251</t>
  </si>
  <si>
    <t>197321495</t>
  </si>
  <si>
    <t>薄荷岛米提水疗度假村</t>
  </si>
  <si>
    <t>WANG/YU</t>
  </si>
  <si>
    <t>¥1,036.00</t>
  </si>
  <si>
    <t>¥111.00</t>
  </si>
  <si>
    <t>¥925.00</t>
  </si>
  <si>
    <t>Mithi Deluxe Villa</t>
  </si>
  <si>
    <t>703203081196</t>
  </si>
  <si>
    <t>2850323</t>
  </si>
  <si>
    <t>SONG/ZHIWEI</t>
  </si>
  <si>
    <t>703203253815</t>
  </si>
  <si>
    <t>2850315</t>
  </si>
  <si>
    <t>221835650</t>
  </si>
  <si>
    <t>香港华美达海景酒店</t>
  </si>
  <si>
    <t>XU/TINGELLEN</t>
  </si>
  <si>
    <t>¥341.00</t>
  </si>
  <si>
    <t>¥32.00</t>
  </si>
  <si>
    <t>¥309.00</t>
  </si>
  <si>
    <t>Superior Mountain View Double Room</t>
  </si>
  <si>
    <t>703203488689</t>
  </si>
  <si>
    <t>2852549</t>
  </si>
  <si>
    <t>221839709</t>
  </si>
  <si>
    <t>澳门假日酒店</t>
  </si>
  <si>
    <t>LI/ZHENHAO|ZHANG/BINQUN</t>
  </si>
  <si>
    <t>¥161.00</t>
  </si>
  <si>
    <t>¥15.00</t>
  </si>
  <si>
    <t>703203761687</t>
  </si>
  <si>
    <t>2852517</t>
  </si>
  <si>
    <t>221888801</t>
  </si>
  <si>
    <t>芬名酒店</t>
  </si>
  <si>
    <t>HE/YING</t>
  </si>
  <si>
    <t>¥852.00</t>
  </si>
  <si>
    <t>¥81.00</t>
  </si>
  <si>
    <t>¥771.00</t>
  </si>
  <si>
    <t>Small Room</t>
  </si>
  <si>
    <t>703203121155</t>
  </si>
  <si>
    <t>2851210</t>
  </si>
  <si>
    <t>240047981</t>
  </si>
  <si>
    <t>自我风格酒店 (SHA Plus+)</t>
  </si>
  <si>
    <t>JIA/ZHILING</t>
  </si>
  <si>
    <t>¥172.00</t>
  </si>
  <si>
    <t>¥157.00</t>
  </si>
  <si>
    <t>standard double room</t>
  </si>
  <si>
    <t>703203074924</t>
  </si>
  <si>
    <t>2851890</t>
  </si>
  <si>
    <t>236070137</t>
  </si>
  <si>
    <t>阿布扎比艾迪逊酒店</t>
  </si>
  <si>
    <t>¥1,796.00</t>
  </si>
  <si>
    <t>¥178.00</t>
  </si>
  <si>
    <t>¥1,618.00</t>
  </si>
  <si>
    <t>deluxe room</t>
  </si>
  <si>
    <t>703204375743</t>
  </si>
  <si>
    <t>2853895</t>
  </si>
  <si>
    <t>871131234</t>
  </si>
  <si>
    <t>普吉岛西奈奢华酒店(SHA Extra Plus)</t>
  </si>
  <si>
    <t>MENG/SHASHA|XU/XIAOYANG|WANG/NING</t>
  </si>
  <si>
    <t>¥2,670.00</t>
  </si>
  <si>
    <t>2022-12-07 13:41:00</t>
  </si>
  <si>
    <t>STUDIO Studio Pool Villa</t>
  </si>
  <si>
    <t>703145536627</t>
  </si>
  <si>
    <t>2732265</t>
  </si>
  <si>
    <t>197296964</t>
  </si>
  <si>
    <t>法兰克福市中心国际酒店</t>
  </si>
  <si>
    <t>WEN/YAN</t>
  </si>
  <si>
    <t>2022-10-09</t>
  </si>
  <si>
    <t>¥818.00</t>
  </si>
  <si>
    <t>¥730.00</t>
  </si>
  <si>
    <t>703200396494</t>
  </si>
  <si>
    <t>2843716</t>
  </si>
  <si>
    <t>197319569</t>
  </si>
  <si>
    <t>B酒店</t>
  </si>
  <si>
    <t>HE/JUNYING|ZHANG/ZHENQIAN</t>
  </si>
  <si>
    <t>¥1,755.00</t>
  </si>
  <si>
    <t>¥189.00</t>
  </si>
  <si>
    <t>¥1,566.00</t>
  </si>
  <si>
    <t>703180306931</t>
  </si>
  <si>
    <t>2795805</t>
  </si>
  <si>
    <t>CHEN/JIAXIN</t>
  </si>
  <si>
    <t>2022-11-13</t>
  </si>
  <si>
    <t>¥102.00</t>
  </si>
  <si>
    <t>¥1,128.00</t>
  </si>
  <si>
    <t>703197695871</t>
  </si>
  <si>
    <t>2835997</t>
  </si>
  <si>
    <t>HE/YITING</t>
  </si>
  <si>
    <t>¥1,107.00</t>
  </si>
  <si>
    <t>703200107548</t>
  </si>
  <si>
    <t>2843948</t>
  </si>
  <si>
    <t>WU/XIAOJING</t>
  </si>
  <si>
    <t>¥1,971.00</t>
  </si>
  <si>
    <t>¥1,782.00</t>
  </si>
  <si>
    <t>703203486819</t>
  </si>
  <si>
    <t>2852583</t>
  </si>
  <si>
    <t>221877161</t>
  </si>
  <si>
    <t>铜锣湾爱丽舍酒店</t>
  </si>
  <si>
    <t>LI/MING</t>
  </si>
  <si>
    <t>¥417.00</t>
  </si>
  <si>
    <t>¥40.00</t>
  </si>
  <si>
    <t>703204377481</t>
  </si>
  <si>
    <t>2855389</t>
  </si>
  <si>
    <t>221838095</t>
  </si>
  <si>
    <t>澳门君悦酒店</t>
  </si>
  <si>
    <t>YAO/HAITAO</t>
  </si>
  <si>
    <t>¥621.00</t>
  </si>
  <si>
    <t>¥64.00</t>
  </si>
  <si>
    <t>¥557.00</t>
  </si>
  <si>
    <t>Grand Deluxe Twin Room</t>
  </si>
  <si>
    <t>703204709604</t>
  </si>
  <si>
    <t>2853459</t>
  </si>
  <si>
    <t>CHEN/ZHIPING</t>
  </si>
  <si>
    <t>¥404.00</t>
  </si>
  <si>
    <t>¥39.00</t>
  </si>
  <si>
    <t>¥365.00</t>
  </si>
  <si>
    <t>703195232379</t>
  </si>
  <si>
    <t>2830421</t>
  </si>
  <si>
    <t>197334410</t>
  </si>
  <si>
    <t>于拉查达阿曼塔酒店</t>
  </si>
  <si>
    <t>LINLICHUAN/LICHUAN</t>
  </si>
  <si>
    <t>¥992.00</t>
  </si>
  <si>
    <t>¥86.00</t>
  </si>
  <si>
    <t>¥906.00</t>
  </si>
  <si>
    <t>1 Bedroom Deluxe Suite(City View)</t>
  </si>
  <si>
    <t>703203558693</t>
  </si>
  <si>
    <t>2852697</t>
  </si>
  <si>
    <t>197322671</t>
  </si>
  <si>
    <t>文斯水门酒店 (SHA Plus+)</t>
  </si>
  <si>
    <t>HE/YANJUN</t>
  </si>
  <si>
    <t>¥423.00</t>
  </si>
  <si>
    <t>¥383.00</t>
  </si>
  <si>
    <t>Superior Explorer Twin room</t>
  </si>
  <si>
    <t>703203064924</t>
  </si>
  <si>
    <t>2852103</t>
  </si>
  <si>
    <t>197333105</t>
  </si>
  <si>
    <t>沙美岛萨凯海滩度假村 (SHA Plus+)</t>
  </si>
  <si>
    <t>HAN/XIAOZHOU|WU/FAN|LI/MENGYU|WU/XIANCONG</t>
  </si>
  <si>
    <t>¥1,404.00</t>
  </si>
  <si>
    <t>¥132.00</t>
  </si>
  <si>
    <t>¥1,272.00</t>
  </si>
  <si>
    <t>Deluxe Cottage</t>
  </si>
  <si>
    <t>703203892349</t>
  </si>
  <si>
    <t>2850732</t>
  </si>
  <si>
    <t>221865602</t>
  </si>
  <si>
    <t>兰花度假酒店</t>
  </si>
  <si>
    <t>XU/QINKAI|ZHONG/GONGLIANG</t>
  </si>
  <si>
    <t>¥124.00</t>
  </si>
  <si>
    <t>¥12.00</t>
  </si>
  <si>
    <t>¥112.00</t>
  </si>
  <si>
    <t>703205839582</t>
  </si>
  <si>
    <t>2858029</t>
  </si>
  <si>
    <t>821394556</t>
  </si>
  <si>
    <t>河内温德姆花园</t>
  </si>
  <si>
    <t>GUO/YANYING</t>
  </si>
  <si>
    <t>¥407.00</t>
  </si>
  <si>
    <t>2022-12-08 22:01:57</t>
  </si>
  <si>
    <t>703204879040</t>
  </si>
  <si>
    <t>2855482</t>
  </si>
  <si>
    <t>197312378</t>
  </si>
  <si>
    <t>心斋桥萨拉萨酒店</t>
  </si>
  <si>
    <t>WANG/ZIXU</t>
  </si>
  <si>
    <t>¥323.00</t>
  </si>
  <si>
    <t>¥31.00</t>
  </si>
  <si>
    <t>¥292.00</t>
  </si>
  <si>
    <t>703180795883</t>
  </si>
  <si>
    <t>2795830</t>
  </si>
  <si>
    <t>221866883</t>
  </si>
  <si>
    <t>旭逸雅捷酒店 · 荃湾</t>
  </si>
  <si>
    <t>ZHU/SUPING</t>
  </si>
  <si>
    <t>¥864.00</t>
  </si>
  <si>
    <t>¥72.00</t>
  </si>
  <si>
    <t>¥792.00</t>
  </si>
  <si>
    <t>703181759656</t>
  </si>
  <si>
    <t>2798227</t>
  </si>
  <si>
    <t>YU/SIHAI</t>
  </si>
  <si>
    <t>2022-11-14</t>
  </si>
  <si>
    <t>¥1,856.00</t>
  </si>
  <si>
    <t>¥152.00</t>
  </si>
  <si>
    <t>¥1,704.00</t>
  </si>
  <si>
    <t>Deluxe Double Bed Room</t>
  </si>
  <si>
    <t>703201234377</t>
  </si>
  <si>
    <t>2844361</t>
  </si>
  <si>
    <t>221861711</t>
  </si>
  <si>
    <t>荃湾西如心酒店</t>
  </si>
  <si>
    <t>XU/FENGBIAO|LIN/CHANGQING</t>
  </si>
  <si>
    <t>¥2,376.00</t>
  </si>
  <si>
    <t>¥238.00</t>
  </si>
  <si>
    <t>¥2,138.00</t>
  </si>
  <si>
    <t>Tower 2 Harbour View Room-Two Beds</t>
  </si>
  <si>
    <t>703203701487</t>
  </si>
  <si>
    <t>2850712</t>
  </si>
  <si>
    <t>CHEN/WEIXIAN</t>
  </si>
  <si>
    <t>¥1,278.00</t>
  </si>
  <si>
    <t>¥1,158.00</t>
  </si>
  <si>
    <t>703204644231</t>
  </si>
  <si>
    <t>2853959</t>
  </si>
  <si>
    <t>LIU/GUOBIN</t>
  </si>
  <si>
    <t>¥356.00</t>
  </si>
  <si>
    <t>¥322.00</t>
  </si>
  <si>
    <t>703202933111</t>
  </si>
  <si>
    <t>2849226</t>
  </si>
  <si>
    <t>HE/WEIYI</t>
  </si>
  <si>
    <t>¥1,281.00</t>
  </si>
  <si>
    <t>¥1,161.00</t>
  </si>
  <si>
    <t>703205656616</t>
  </si>
  <si>
    <t>2856909</t>
  </si>
  <si>
    <t>809159881</t>
  </si>
  <si>
    <t>香港富荟旺角酒店</t>
  </si>
  <si>
    <t>DING/YANG|DING/MINGYUAN</t>
  </si>
  <si>
    <t>¥397.00</t>
  </si>
  <si>
    <t>¥37.00</t>
  </si>
  <si>
    <t>¥360.00</t>
  </si>
  <si>
    <t>Zhuohui twin Bed Room</t>
  </si>
  <si>
    <t>703204477581</t>
  </si>
  <si>
    <t>2855416</t>
  </si>
  <si>
    <t>Xiuhui/Dong</t>
  </si>
  <si>
    <t>703203545440</t>
  </si>
  <si>
    <t>2852236</t>
  </si>
  <si>
    <t>YAN/XIN</t>
  </si>
  <si>
    <t>¥80.00</t>
  </si>
  <si>
    <t>¥772.00</t>
  </si>
  <si>
    <t>703205775610</t>
  </si>
  <si>
    <t>2856357</t>
  </si>
  <si>
    <t>221861702</t>
  </si>
  <si>
    <t>香港丽豪酒店</t>
  </si>
  <si>
    <t>LUO/DAIYI</t>
  </si>
  <si>
    <t>¥538.00</t>
  </si>
  <si>
    <t>¥51.00</t>
  </si>
  <si>
    <t>¥487.00</t>
  </si>
  <si>
    <t>Premier Room</t>
  </si>
  <si>
    <t>703205951487</t>
  </si>
  <si>
    <t>2856667</t>
  </si>
  <si>
    <t>LIANG/ZHUOPING</t>
  </si>
  <si>
    <t>Grand Double Suite</t>
  </si>
  <si>
    <t>703203486519</t>
  </si>
  <si>
    <t>2849870</t>
  </si>
  <si>
    <t>197322620</t>
  </si>
  <si>
    <t>曼谷安曼纳酒店 (SHA Plus+)</t>
  </si>
  <si>
    <t>LIANG/JIA|TANG/JING</t>
  </si>
  <si>
    <t>¥1,198.00</t>
  </si>
  <si>
    <t>Deluxe King Room</t>
  </si>
  <si>
    <t>703206284350</t>
  </si>
  <si>
    <t>2859235</t>
  </si>
  <si>
    <t>221861708</t>
  </si>
  <si>
    <t>香港富豪九龙酒店</t>
  </si>
  <si>
    <t>XU/YUETONG</t>
  </si>
  <si>
    <t>2022-12-11</t>
  </si>
  <si>
    <t>¥1,360.00</t>
  </si>
  <si>
    <t>2022-12-09 10:46:47</t>
  </si>
  <si>
    <t>703199269883</t>
  </si>
  <si>
    <t>2838926</t>
  </si>
  <si>
    <t>197290823</t>
  </si>
  <si>
    <t>迪拜珍珠溪贝斯特韦斯特优质酒店</t>
  </si>
  <si>
    <t>LI/YITONG</t>
  </si>
  <si>
    <t>¥1,803.00</t>
  </si>
  <si>
    <t>¥1,646.00</t>
  </si>
  <si>
    <t>703206548556</t>
  </si>
  <si>
    <t>2860486</t>
  </si>
  <si>
    <t>240081461</t>
  </si>
  <si>
    <t>阿齐济耶行政酒店</t>
  </si>
  <si>
    <t>HE/XIANGHUI|MA/LIXIN</t>
  </si>
  <si>
    <t>2022-12-14</t>
  </si>
  <si>
    <t>¥1,509.00</t>
  </si>
  <si>
    <t>2022-12-09 18:08:58</t>
  </si>
  <si>
    <t>703191762853</t>
  </si>
  <si>
    <t>2820284</t>
  </si>
  <si>
    <t>197322266</t>
  </si>
  <si>
    <t>千禧 三井花园饭店 东京</t>
  </si>
  <si>
    <t>jae yun/hyun</t>
  </si>
  <si>
    <t>2022-11-24</t>
  </si>
  <si>
    <t>2022-12-10</t>
  </si>
  <si>
    <t>¥6,252.00</t>
  </si>
  <si>
    <t>¥543.00</t>
  </si>
  <si>
    <t>¥5,709.00</t>
  </si>
  <si>
    <t>Superior Twin Room</t>
  </si>
  <si>
    <t>703201800246</t>
  </si>
  <si>
    <t>2845583</t>
  </si>
  <si>
    <t>871941144</t>
  </si>
  <si>
    <t>济州君悦酒店</t>
  </si>
  <si>
    <t>ZHANG/NAN</t>
  </si>
  <si>
    <t>¥4,371.00</t>
  </si>
  <si>
    <t>¥468.00</t>
  </si>
  <si>
    <t>¥3,903.00</t>
  </si>
  <si>
    <t>65-Sqm King Room</t>
  </si>
  <si>
    <t>703198078454</t>
  </si>
  <si>
    <t>2836997</t>
  </si>
  <si>
    <t>221852696</t>
  </si>
  <si>
    <t>香港港威酒店-马哥孛罗</t>
  </si>
  <si>
    <t>PENG/YUZHEN</t>
  </si>
  <si>
    <t>¥4,095.00</t>
  </si>
  <si>
    <t>¥375.00</t>
  </si>
  <si>
    <t>¥3,720.00</t>
  </si>
  <si>
    <t>703199412010</t>
  </si>
  <si>
    <t>2839054</t>
  </si>
  <si>
    <t>221842439</t>
  </si>
  <si>
    <t>澳门葡京酒店</t>
  </si>
  <si>
    <t>FAN/YIBO</t>
  </si>
  <si>
    <t>¥1,056.00</t>
  </si>
  <si>
    <t>¥951.00</t>
  </si>
  <si>
    <t>703205746283</t>
  </si>
  <si>
    <t>2857097</t>
  </si>
  <si>
    <t>¥443.00</t>
  </si>
  <si>
    <t>¥401.00</t>
  </si>
  <si>
    <t>703206188337</t>
  </si>
  <si>
    <t>2859731</t>
  </si>
  <si>
    <t>221883110</t>
  </si>
  <si>
    <t>富荟土瓜湾酒店</t>
  </si>
  <si>
    <t>CHAU/NGASIN</t>
  </si>
  <si>
    <t>¥388.00</t>
  </si>
  <si>
    <t>¥351.00</t>
  </si>
  <si>
    <t>iPlus Room</t>
  </si>
  <si>
    <t>703206365151</t>
  </si>
  <si>
    <t>2859376</t>
  </si>
  <si>
    <t>221842457</t>
  </si>
  <si>
    <t>澳门君怡酒店</t>
  </si>
  <si>
    <t>ZHENG/MOJING</t>
  </si>
  <si>
    <t>¥182.00</t>
  </si>
  <si>
    <t>¥18.00</t>
  </si>
  <si>
    <t>¥164.00</t>
  </si>
  <si>
    <t>703206616652</t>
  </si>
  <si>
    <t>2859537</t>
  </si>
  <si>
    <t>LI/XIANGYU|XIANG/CHIQIN</t>
  </si>
  <si>
    <t>703206302914</t>
  </si>
  <si>
    <t>2859657</t>
  </si>
  <si>
    <t>197316989</t>
  </si>
  <si>
    <t>茉莉花豪华公寓</t>
  </si>
  <si>
    <t>ZENG/YUYAO</t>
  </si>
  <si>
    <t>¥317.00</t>
  </si>
  <si>
    <t>¥286.00</t>
  </si>
  <si>
    <t>703205836796</t>
  </si>
  <si>
    <t>2857260</t>
  </si>
  <si>
    <t>199564574</t>
  </si>
  <si>
    <t>迪拜瑞吉斯公园克里斯金酒店</t>
  </si>
  <si>
    <t>XIAO/ADEL</t>
  </si>
  <si>
    <t>¥1,490.00</t>
  </si>
  <si>
    <t>¥149.00</t>
  </si>
  <si>
    <t>¥1,341.00</t>
  </si>
  <si>
    <t>superior queen room</t>
  </si>
  <si>
    <t>703205114757</t>
  </si>
  <si>
    <t>2857249</t>
  </si>
  <si>
    <t>XIAO/SHUOLUO</t>
  </si>
  <si>
    <t>703206775944</t>
  </si>
  <si>
    <t>2861543</t>
  </si>
  <si>
    <t>197289830</t>
  </si>
  <si>
    <t>曼谷都市酒店</t>
  </si>
  <si>
    <t>IIM/YEWKUANG</t>
  </si>
  <si>
    <t>¥414.00</t>
  </si>
  <si>
    <t>2022-12-10 11:11:59</t>
  </si>
  <si>
    <t>deluxe king bed room</t>
  </si>
  <si>
    <t>703206271201</t>
  </si>
  <si>
    <t>2860959</t>
  </si>
  <si>
    <t>199254791</t>
  </si>
  <si>
    <t>新加坡威大酒店－劳明达</t>
  </si>
  <si>
    <t>HUONG/HOWSING</t>
  </si>
  <si>
    <t>2022-12-22</t>
  </si>
  <si>
    <t>2022-12-23</t>
  </si>
  <si>
    <t>¥816.00</t>
  </si>
  <si>
    <t>2022-12-10 11:25:20</t>
  </si>
  <si>
    <t>superior twin room</t>
  </si>
  <si>
    <t>703204574940</t>
  </si>
  <si>
    <t>2852867</t>
  </si>
  <si>
    <t>221877203</t>
  </si>
  <si>
    <t>澳门喜来登大酒店</t>
  </si>
  <si>
    <t>LU/XIAOQING|LIANG/JIANBIN</t>
  </si>
  <si>
    <t>2022-12-25</t>
  </si>
  <si>
    <t>2022-12-26</t>
  </si>
  <si>
    <t>¥717.00</t>
  </si>
  <si>
    <t>2022-12-10 19:18:04</t>
  </si>
  <si>
    <t>Deluxe Cotai Strip view Twin room</t>
  </si>
  <si>
    <t>703190742536</t>
  </si>
  <si>
    <t>2818928</t>
  </si>
  <si>
    <t>197322413</t>
  </si>
  <si>
    <t>池袋新星酒店</t>
  </si>
  <si>
    <t>DAI/XIAOBO</t>
  </si>
  <si>
    <t>¥652.00</t>
  </si>
  <si>
    <t>¥54.00</t>
  </si>
  <si>
    <t>¥598.00</t>
  </si>
  <si>
    <t>Semi Double Room</t>
  </si>
  <si>
    <t>703187602804</t>
  </si>
  <si>
    <t>2810435</t>
  </si>
  <si>
    <t>221839031</t>
  </si>
  <si>
    <t>香港伟晴轩</t>
  </si>
  <si>
    <t>BAI/LING</t>
  </si>
  <si>
    <t>2022-11-20</t>
  </si>
  <si>
    <t>¥1,016.00</t>
  </si>
  <si>
    <t>¥936.00</t>
  </si>
  <si>
    <t>703187043269</t>
  </si>
  <si>
    <t>2810436</t>
  </si>
  <si>
    <t>YU/QIAN</t>
  </si>
  <si>
    <t>¥1,728.00</t>
  </si>
  <si>
    <t>¥144.00</t>
  </si>
  <si>
    <t>¥1,584.00</t>
  </si>
  <si>
    <t>703198388347</t>
  </si>
  <si>
    <t>2837420</t>
  </si>
  <si>
    <t>GENG/JIANGUO|LI/XIAOHONG</t>
  </si>
  <si>
    <t>¥1,311.00</t>
  </si>
  <si>
    <t>¥1,191.00</t>
  </si>
  <si>
    <t>703204928078</t>
  </si>
  <si>
    <t>2855493</t>
  </si>
  <si>
    <t>CAO/JIAMIN|HUANG/JUNCHENG</t>
  </si>
  <si>
    <t>¥596.00</t>
  </si>
  <si>
    <t>¥62.00</t>
  </si>
  <si>
    <t>¥534.00</t>
  </si>
  <si>
    <t>703205502191</t>
  </si>
  <si>
    <t>2856915</t>
  </si>
  <si>
    <t>REN/BO</t>
  </si>
  <si>
    <t>¥368.00</t>
  </si>
  <si>
    <t>¥35.00</t>
  </si>
  <si>
    <t>¥333.00</t>
  </si>
  <si>
    <t>703205476395</t>
  </si>
  <si>
    <t>2856004</t>
  </si>
  <si>
    <t>CHEN/JUNLONG</t>
  </si>
  <si>
    <t>¥1,389.00</t>
  </si>
  <si>
    <t>¥1,257.00</t>
  </si>
  <si>
    <t>iSelect Double bed room</t>
  </si>
  <si>
    <t>703206490247</t>
  </si>
  <si>
    <t>2858809</t>
  </si>
  <si>
    <t>ZHU/RICHARD</t>
  </si>
  <si>
    <t>¥405.00</t>
  </si>
  <si>
    <t>703205149717</t>
  </si>
  <si>
    <t>2857494</t>
  </si>
  <si>
    <t>WU/YU</t>
  </si>
  <si>
    <t>¥94.00</t>
  </si>
  <si>
    <t>¥898.00</t>
  </si>
  <si>
    <t>703206579226</t>
  </si>
  <si>
    <t>2859954</t>
  </si>
  <si>
    <t>228803438</t>
  </si>
  <si>
    <t>澳门新东方置地酒店</t>
  </si>
  <si>
    <t>YAO/HAIGUANG</t>
  </si>
  <si>
    <t>¥612.00</t>
  </si>
  <si>
    <t>¥65.00</t>
  </si>
  <si>
    <t>¥547.00</t>
  </si>
  <si>
    <t>703206984358</t>
  </si>
  <si>
    <t>2860087</t>
  </si>
  <si>
    <t>197289803</t>
  </si>
  <si>
    <t>曼谷 JW 万豪酒店 (SHA Plus+)</t>
  </si>
  <si>
    <t>ZHAO/YUXUAN</t>
  </si>
  <si>
    <t>¥2,080.00</t>
  </si>
  <si>
    <t>¥206.00</t>
  </si>
  <si>
    <t>¥1,874.00</t>
  </si>
  <si>
    <t>Deluxe king room</t>
  </si>
  <si>
    <t>703207708364</t>
  </si>
  <si>
    <t>2862999</t>
  </si>
  <si>
    <t>¥145.00</t>
  </si>
  <si>
    <t>¥130.00</t>
  </si>
  <si>
    <t>703207703491</t>
  </si>
  <si>
    <t>2863647</t>
  </si>
  <si>
    <t>871616577</t>
  </si>
  <si>
    <t>泗水哈里斯班达伦萨特利特会议酒店</t>
  </si>
  <si>
    <t>WANG/YETING</t>
  </si>
  <si>
    <t>¥240.00</t>
  </si>
  <si>
    <t>¥26.00</t>
  </si>
  <si>
    <t>¥214.00</t>
  </si>
  <si>
    <t>703208071432</t>
  </si>
  <si>
    <t>SHAO/QI</t>
  </si>
  <si>
    <t>2022-12-12</t>
  </si>
  <si>
    <t>2022-12-15</t>
  </si>
  <si>
    <t>¥2,967.00</t>
  </si>
  <si>
    <t>2022-12-11 17:46:49</t>
  </si>
  <si>
    <t>deluxe queen room</t>
  </si>
  <si>
    <t>703199833209</t>
  </si>
  <si>
    <t>2841665</t>
  </si>
  <si>
    <t>197336702</t>
  </si>
  <si>
    <t>波士顿海滨希尔顿逸林酒店</t>
  </si>
  <si>
    <t>ZHANG/JIAYANG</t>
  </si>
  <si>
    <t>¥1,606.00</t>
  </si>
  <si>
    <t>¥156.00</t>
  </si>
  <si>
    <t>¥1,450.00</t>
  </si>
  <si>
    <t>king bed room</t>
  </si>
  <si>
    <t>合计</t>
  </si>
  <si>
    <t/>
  </si>
  <si>
    <t>¥110,172.00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</si>
  <si>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</si>
  <si>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</si>
  <si>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</si>
  <si>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</si>
  <si>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</si>
  <si>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</si>
  <si>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</si>
  <si>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csg_manual_202211301738462065864</t>
  </si>
  <si>
    <t>703183094984</t>
  </si>
  <si>
    <t>1615646</t>
  </si>
  <si>
    <t>赔付-房费追回</t>
  </si>
  <si>
    <t>¥35.45</t>
  </si>
  <si>
    <t>--</t>
  </si>
  <si>
    <t>查看此单用户因预定错误要求取消订单，联系代理告知需扣480元取消，用户认可，我处已结算444.55元，未追赔，故我处应补回贵司35.45元</t>
  </si>
  <si>
    <t>csg_manual_202211301738466557008</t>
  </si>
  <si>
    <t>703193873553</t>
  </si>
  <si>
    <t>¥13.93</t>
  </si>
  <si>
    <t>查看此单用户因疫情需取消订单，联系代理告知扣200元取消，用户认可，我处已结算 186.07元，未追赔，故应补回贵司13.93元</t>
  </si>
  <si>
    <t>csg_manual_202211301738466193165</t>
  </si>
  <si>
    <t>703189230938</t>
  </si>
  <si>
    <t>¥1,167.00</t>
  </si>
  <si>
    <t>查看此单代理告知第一晚无法原单安排，升级房型入住并补偿100元，用户认可，故代理应承担100元，我处已结算全部房费，已追赔1267元，故我处应补回贵司1167元</t>
  </si>
  <si>
    <t>chase_deduct_rMzQ221206103756460</t>
  </si>
  <si>
    <t>-¥1,390.00</t>
  </si>
  <si>
    <t>生成追赔task#追赔系统-预付扣款直连#</t>
  </si>
  <si>
    <t>NPH20221205124109243606</t>
  </si>
  <si>
    <t>chase_deduct_4YaC221208090850365</t>
  </si>
  <si>
    <t>-¥2,630.00</t>
  </si>
  <si>
    <t>NITPH20221206185145627155</t>
  </si>
  <si>
    <t>返现日期</t>
  </si>
  <si>
    <t>，</t>
  </si>
  <si>
    <r>
      <t>本期收回</t>
    </r>
    <r>
      <rPr>
        <sz val="10"/>
        <rFont val="Arial"/>
        <charset val="134"/>
      </rPr>
      <t>35.45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</si>
  <si>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13.93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</si>
  <si>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1167</t>
    </r>
    <r>
      <rPr>
        <sz val="10"/>
        <rFont val="宋体"/>
        <charset val="134"/>
      </rPr>
      <t>元</t>
    </r>
  </si>
  <si>
    <t>本期扣款4020元</t>
  </si>
  <si>
    <t>A221213160419481</t>
  </si>
  <si>
    <t>A221213160502481</t>
  </si>
  <si>
    <r>
      <t>总计：</t>
    </r>
    <r>
      <rPr>
        <sz val="10"/>
        <rFont val="Arial"/>
        <charset val="134"/>
      </rPr>
      <t>96838.38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</si>
  <si>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</si>
  <si>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</si>
  <si>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</si>
  <si>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</si>
  <si>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</si>
  <si>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</si>
  <si>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</si>
  <si>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</si>
  <si>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</si>
  <si>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</si>
  <si>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</si>
  <si>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</si>
  <si>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</si>
  <si>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</si>
  <si>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</si>
  <si>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</si>
  <si>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</si>
  <si>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</si>
  <si>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WANG YETING</t>
  </si>
  <si>
    <t>退房日周结</t>
  </si>
  <si>
    <t>214.00</t>
  </si>
  <si>
    <t>RMB</t>
  </si>
  <si>
    <t>0</t>
  </si>
  <si>
    <t>0.00</t>
  </si>
  <si>
    <t>趣悠游国际直连</t>
  </si>
  <si>
    <t>1659</t>
  </si>
  <si>
    <t>2022-12-10 19:35:08</t>
  </si>
  <si>
    <t>汇智国际旅游发展有限公司</t>
  </si>
  <si>
    <t>直连</t>
  </si>
  <si>
    <t>印度尼西亚</t>
  </si>
  <si>
    <t>GUO PENG</t>
  </si>
  <si>
    <t>130.00</t>
  </si>
  <si>
    <t>2022-12-10 15:36:53</t>
  </si>
  <si>
    <t>泰国</t>
  </si>
  <si>
    <t>曼谷JW万豪酒店</t>
  </si>
  <si>
    <t>ZHAO YUXUAN</t>
  </si>
  <si>
    <t>1874.00</t>
  </si>
  <si>
    <t>2022-12-09 15:25:13</t>
  </si>
  <si>
    <t>YAO HAIGUANG</t>
  </si>
  <si>
    <t>547.00</t>
  </si>
  <si>
    <t>2022-12-09 14:38:17</t>
  </si>
  <si>
    <t>中国</t>
  </si>
  <si>
    <t>香港富荟马头围酒店</t>
  </si>
  <si>
    <t>CHAU NGASIN</t>
  </si>
  <si>
    <t>351.00</t>
  </si>
  <si>
    <t>2022-12-09 13:26:10</t>
  </si>
  <si>
    <t>直采</t>
  </si>
  <si>
    <t>ZENG YUYAO</t>
  </si>
  <si>
    <t>286.00</t>
  </si>
  <si>
    <t>2022-12-09 12:55:12</t>
  </si>
  <si>
    <t>LI XIANGYU,XIANG CHIQIN</t>
  </si>
  <si>
    <t>2022-12-09 12:10:48</t>
  </si>
  <si>
    <t>ZHENG MOJING</t>
  </si>
  <si>
    <t>164.00</t>
  </si>
  <si>
    <t>2022-12-09 11:18:38</t>
  </si>
  <si>
    <t>ZHU RICHARD</t>
  </si>
  <si>
    <t>405.00</t>
  </si>
  <si>
    <t>2022-12-09 09:20:31</t>
  </si>
  <si>
    <t>WU YU</t>
  </si>
  <si>
    <t>898.00</t>
  </si>
  <si>
    <t>2022-12-08 18:12:20</t>
  </si>
  <si>
    <t>XIAO ADEL</t>
  </si>
  <si>
    <t>1341.00</t>
  </si>
  <si>
    <t>2022-12-08 17:12:04</t>
  </si>
  <si>
    <t>阿拉伯联合酋长国</t>
  </si>
  <si>
    <t>REN BO</t>
  </si>
  <si>
    <t>333.00</t>
  </si>
  <si>
    <t>2022-12-08 14:48:29</t>
  </si>
  <si>
    <t>LIANG ZHUOPING</t>
  </si>
  <si>
    <t>146.00</t>
  </si>
  <si>
    <t>2022-12-08 13:13:34</t>
  </si>
  <si>
    <t>XIAO SHUOLUO</t>
  </si>
  <si>
    <t>2022-12-08 16:52:06</t>
  </si>
  <si>
    <t>LUO DAIYI</t>
  </si>
  <si>
    <t>487.00</t>
  </si>
  <si>
    <t>2022-12-08 11:01:51</t>
  </si>
  <si>
    <t>CHEN JUNLONG</t>
  </si>
  <si>
    <t>1257.00</t>
  </si>
  <si>
    <t>2022-12-08 09:33:32</t>
  </si>
  <si>
    <t>LIU GUOBIN</t>
  </si>
  <si>
    <t>401.00</t>
  </si>
  <si>
    <t>2022-12-08 15:51:16</t>
  </si>
  <si>
    <t>DING YANG,DING MINGYUAN</t>
  </si>
  <si>
    <t>360.00</t>
  </si>
  <si>
    <t>2022-12-08 14:39:25</t>
  </si>
  <si>
    <t>心斋桥更纱酒店</t>
  </si>
  <si>
    <t>WANG ZIXU</t>
  </si>
  <si>
    <t>292.00</t>
  </si>
  <si>
    <t>2022-12-07 22:16:20</t>
  </si>
  <si>
    <t>日本</t>
  </si>
  <si>
    <t>Xiuhui Dong</t>
  </si>
  <si>
    <t>2022-12-08 09:20:01</t>
  </si>
  <si>
    <t>YAO HAITAO</t>
  </si>
  <si>
    <t>557.00</t>
  </si>
  <si>
    <t>2022-12-07 21:37:38</t>
  </si>
  <si>
    <t>CAO JIAMIN,HUANG JUNCHENG</t>
  </si>
  <si>
    <t>534.00</t>
  </si>
  <si>
    <t>2022-12-07 22:26:16</t>
  </si>
  <si>
    <t>CHEN ZHIPING</t>
  </si>
  <si>
    <t>365.00</t>
  </si>
  <si>
    <t>2022-12-07 10:54:16</t>
  </si>
  <si>
    <t>文斯水门酒店</t>
  </si>
  <si>
    <t>HE YANJUN</t>
  </si>
  <si>
    <t>383.00</t>
  </si>
  <si>
    <t>2022-12-06 23:20:24</t>
  </si>
  <si>
    <t>LI MING</t>
  </si>
  <si>
    <t>377.00</t>
  </si>
  <si>
    <t>2022-12-06 22:30:48</t>
  </si>
  <si>
    <t>LI ZHENHAO,ZHANG BINQUN</t>
  </si>
  <si>
    <t>2022-12-06 22:18:28</t>
  </si>
  <si>
    <t>HE YING</t>
  </si>
  <si>
    <t>771.00</t>
  </si>
  <si>
    <t>2022-12-06 22:08:23</t>
  </si>
  <si>
    <t>322.00</t>
  </si>
  <si>
    <t>2022-12-07 13:49:16</t>
  </si>
  <si>
    <t>沙美岛萨凯海滩度假村</t>
  </si>
  <si>
    <t>HAN XIAOZHOU,WU FAN,LI MENGYU,WU XIANCONG</t>
  </si>
  <si>
    <t>1272.00</t>
  </si>
  <si>
    <t>2022-12-07 10:20:51</t>
  </si>
  <si>
    <t>HAN TONGYU,WANG SHUYU</t>
  </si>
  <si>
    <t>1618.00</t>
  </si>
  <si>
    <t>2022-12-06 18:43:42</t>
  </si>
  <si>
    <t>JIA ZHILING</t>
  </si>
  <si>
    <t>157.00</t>
  </si>
  <si>
    <t>2022-12-06 14:32:59</t>
  </si>
  <si>
    <t>XU QINKAI,ZHONG GONGLIANG</t>
  </si>
  <si>
    <t>112.00</t>
  </si>
  <si>
    <t>2022-12-06 11:55:17</t>
  </si>
  <si>
    <t>YAN XIN</t>
  </si>
  <si>
    <t>772.00</t>
  </si>
  <si>
    <t>2022-12-06 20:37:17</t>
  </si>
  <si>
    <t>米提水疗度假村</t>
  </si>
  <si>
    <t>SONG ZHIWEI</t>
  </si>
  <si>
    <t>925.00</t>
  </si>
  <si>
    <t>2022-12-06 09:15:00</t>
  </si>
  <si>
    <t>菲律宾</t>
  </si>
  <si>
    <t>XU TINGELLEN</t>
  </si>
  <si>
    <t>309.00</t>
  </si>
  <si>
    <t>2022-12-06 08:53:13</t>
  </si>
  <si>
    <t>CHEN WEIXIAN</t>
  </si>
  <si>
    <t>1158.00</t>
  </si>
  <si>
    <t>2022-12-06 11:47:13</t>
  </si>
  <si>
    <t>WANG YU</t>
  </si>
  <si>
    <t>2022-12-06 08:19:58</t>
  </si>
  <si>
    <t>HONG MEISU,HONG MEISU</t>
  </si>
  <si>
    <t>676.00</t>
  </si>
  <si>
    <t>2022-12-05 15:01:13</t>
  </si>
  <si>
    <t>吉隆坡协和酒店</t>
  </si>
  <si>
    <t>HUANG SIQI,ZHANG HANYUAN</t>
  </si>
  <si>
    <t>399.00</t>
  </si>
  <si>
    <t>2022-12-05 01:23:14</t>
  </si>
  <si>
    <t>马来西亚</t>
  </si>
  <si>
    <t>ZHAO MINGGANG</t>
  </si>
  <si>
    <t>1241.00</t>
  </si>
  <si>
    <t>-1241</t>
  </si>
  <si>
    <t>2022-12-06 09:47:05</t>
  </si>
  <si>
    <t>新加坡</t>
  </si>
  <si>
    <t>曼谷安曼纳酒店</t>
  </si>
  <si>
    <t>LIANG JIA,TANG JING</t>
  </si>
  <si>
    <t>1198.00</t>
  </si>
  <si>
    <t>2022-12-06 16:56:40</t>
  </si>
  <si>
    <t>ZHANG XIN</t>
  </si>
  <si>
    <t>801.00</t>
  </si>
  <si>
    <t>2022-12-04 19:59:16</t>
  </si>
  <si>
    <t>2040.00</t>
  </si>
  <si>
    <t>2022-12-04 17:23:07</t>
  </si>
  <si>
    <t>OU HAOCHENG</t>
  </si>
  <si>
    <t>133.00</t>
  </si>
  <si>
    <t>2022-12-04 16:26:55</t>
  </si>
  <si>
    <t>济州凯悦酒店</t>
  </si>
  <si>
    <t>ZHANG NAN</t>
  </si>
  <si>
    <t>3903.00</t>
  </si>
  <si>
    <t>2022-12-05 08:03:04</t>
  </si>
  <si>
    <t>韩国</t>
  </si>
  <si>
    <t>128.00</t>
  </si>
  <si>
    <t>2022-12-04 13:24:20</t>
  </si>
  <si>
    <t>LI HANLONG</t>
  </si>
  <si>
    <t>990.99</t>
  </si>
  <si>
    <t>2022-12-04 12:21:21</t>
  </si>
  <si>
    <t>Travelodge Phuket Town</t>
  </si>
  <si>
    <t>ZHANG XIAOXIAO,ZENG LINJUN</t>
  </si>
  <si>
    <t>366.00</t>
  </si>
  <si>
    <t>2022-12-04 12:56:44</t>
  </si>
  <si>
    <t>HE WEIYI</t>
  </si>
  <si>
    <t>1161.00</t>
  </si>
  <si>
    <t>2022-12-05 20:21:15</t>
  </si>
  <si>
    <t>LIU YICHANG</t>
  </si>
  <si>
    <t>442.00</t>
  </si>
  <si>
    <t>2022-12-04 10:55:24</t>
  </si>
  <si>
    <t>YUEN CHIMINGJASON</t>
  </si>
  <si>
    <t>1580.00</t>
  </si>
  <si>
    <t>2022-12-04 09:39:11</t>
  </si>
  <si>
    <t>XU WEIWEN</t>
  </si>
  <si>
    <t>97.00</t>
  </si>
  <si>
    <t>2022-12-04 09:24:14</t>
  </si>
  <si>
    <t>WU XIAOJING</t>
  </si>
  <si>
    <t>1782.00</t>
  </si>
  <si>
    <t>2022-12-03 20:40:10</t>
  </si>
  <si>
    <t>CHEN ZEYU</t>
  </si>
  <si>
    <t>1329.99</t>
  </si>
  <si>
    <t>2022-12-03 20:27:16</t>
  </si>
  <si>
    <t>HU JIABAO</t>
  </si>
  <si>
    <t>1020.00</t>
  </si>
  <si>
    <t>2022-12-03 19:11:13</t>
  </si>
  <si>
    <t>QIU SHANGCE</t>
  </si>
  <si>
    <t>2022-12-03 18:38:13</t>
  </si>
  <si>
    <t>HE JUNYING,ZHANG ZHENQIAN</t>
  </si>
  <si>
    <t>1566.00</t>
  </si>
  <si>
    <t>2022-12-03 18:25:15</t>
  </si>
  <si>
    <t>西班牙</t>
  </si>
  <si>
    <t>CHEUNG FUKKWO</t>
  </si>
  <si>
    <t>872.00</t>
  </si>
  <si>
    <t>2022-12-03 18:18:17</t>
  </si>
  <si>
    <t>MA XIMAN</t>
  </si>
  <si>
    <t>6698.00</t>
  </si>
  <si>
    <t>2022-12-03 15:28:19</t>
  </si>
  <si>
    <t>MA LEI</t>
  </si>
  <si>
    <t>1377.00</t>
  </si>
  <si>
    <t>2022-12-03 12:57:32</t>
  </si>
  <si>
    <t>XU FENGBIAO,LIN CHANGQING</t>
  </si>
  <si>
    <t>2138.01</t>
  </si>
  <si>
    <t>2022-12-04 00:30:59</t>
  </si>
  <si>
    <t>ZHANG JIAYANG</t>
  </si>
  <si>
    <t>1450.00</t>
  </si>
  <si>
    <t>2022-12-02 23:37:36</t>
  </si>
  <si>
    <t>美国</t>
  </si>
  <si>
    <t>WEIWU LIU</t>
  </si>
  <si>
    <t>1177.00</t>
  </si>
  <si>
    <t>2022-12-02 17:19:47</t>
  </si>
  <si>
    <t>CHENG WEN</t>
  </si>
  <si>
    <t>2022-12-03 11:11:12</t>
  </si>
  <si>
    <t>OUYANG XUYAN</t>
  </si>
  <si>
    <t>916.00</t>
  </si>
  <si>
    <t>2022-12-03 12:25:36</t>
  </si>
  <si>
    <t>LI YITONG</t>
  </si>
  <si>
    <t>1646.01</t>
  </si>
  <si>
    <t>2022-12-02 04:03:20</t>
  </si>
  <si>
    <t>FAN YIBO</t>
  </si>
  <si>
    <t>951.00</t>
  </si>
  <si>
    <t>2022-12-02 07:28:13</t>
  </si>
  <si>
    <t>CAO JIARUI</t>
  </si>
  <si>
    <t>228.00</t>
  </si>
  <si>
    <t>2022-12-01 20:09:13</t>
  </si>
  <si>
    <t>PENG YUZHEN</t>
  </si>
  <si>
    <t>3720.00</t>
  </si>
  <si>
    <t>2022-12-01 12:27:30</t>
  </si>
  <si>
    <t>GENG JIANGUO,LI XIAOHONG</t>
  </si>
  <si>
    <t>1191.00</t>
  </si>
  <si>
    <t>2022-12-01 15:26:13</t>
  </si>
  <si>
    <t>HE YITING</t>
  </si>
  <si>
    <t>1107.00</t>
  </si>
  <si>
    <t>2022-11-30 23:29:12</t>
  </si>
  <si>
    <t>沙吞大塔酒店</t>
  </si>
  <si>
    <t>YANG HONGFU</t>
  </si>
  <si>
    <t>432.00</t>
  </si>
  <si>
    <t>2022-11-30 20:16:13</t>
  </si>
  <si>
    <t>LAU KWINGCHIU</t>
  </si>
  <si>
    <t>1893.00</t>
  </si>
  <si>
    <t>2022-11-30 19:18:20</t>
  </si>
  <si>
    <t>SHI FENG</t>
  </si>
  <si>
    <t>2499.00</t>
  </si>
  <si>
    <t>2022-11-28 22:15:09</t>
  </si>
  <si>
    <t>YANG JIANJUN</t>
  </si>
  <si>
    <t>2022-11-28 21:27:15</t>
  </si>
  <si>
    <t>曼谷拉查达阿曼达酒店和公寓</t>
  </si>
  <si>
    <t>LINLICHUAN LICHUAN</t>
  </si>
  <si>
    <t>906.00</t>
  </si>
  <si>
    <t>2022-11-30 17:13:20</t>
  </si>
  <si>
    <t>WANG SHIQI,ZHAO YUNXIN</t>
  </si>
  <si>
    <t>1913.00</t>
  </si>
  <si>
    <t>2022-12-01 02:15:16</t>
  </si>
  <si>
    <t>东京千禧三井花园饭店</t>
  </si>
  <si>
    <t>jae yun hyun</t>
  </si>
  <si>
    <t>5709.00</t>
  </si>
  <si>
    <t>2022-11-24 14:14:05</t>
  </si>
  <si>
    <t>DAI XIAOBO</t>
  </si>
  <si>
    <t>598.00</t>
  </si>
  <si>
    <t>2022-11-23 21:16:49</t>
  </si>
  <si>
    <t>SU ZIWEI</t>
  </si>
  <si>
    <t>1113.00</t>
  </si>
  <si>
    <t>2022-11-23 15:58:32</t>
  </si>
  <si>
    <t>HU TIEJUN,YANG GUANGRUI</t>
  </si>
  <si>
    <t>1122.00</t>
  </si>
  <si>
    <t>2022-11-22 09:45:17</t>
  </si>
  <si>
    <t>JING WANG</t>
  </si>
  <si>
    <t>396.00</t>
  </si>
  <si>
    <t>2022-11-22 11:58:52</t>
  </si>
  <si>
    <t>BAI LING</t>
  </si>
  <si>
    <t>936.00</t>
  </si>
  <si>
    <t>2022-11-20 11:02:13</t>
  </si>
  <si>
    <t>普吉岛卡塔磐石度假村</t>
  </si>
  <si>
    <t>LI XINMENG</t>
  </si>
  <si>
    <t>3478.00</t>
  </si>
  <si>
    <t>2022-11-09 11:03:43</t>
  </si>
  <si>
    <t xml:space="preserve">法兰克福市中心国际酒店  </t>
  </si>
  <si>
    <t>WEN YAN</t>
  </si>
  <si>
    <t>730.00</t>
  </si>
  <si>
    <t>2022-10-09 20:22:29</t>
  </si>
  <si>
    <t>德国</t>
  </si>
  <si>
    <t>YU QIAN</t>
  </si>
  <si>
    <t>1584.00</t>
  </si>
  <si>
    <t>2022-11-20 11:02:17</t>
  </si>
  <si>
    <t>LI YUJING,LI SHUANGYI</t>
  </si>
  <si>
    <t>1242.00</t>
  </si>
  <si>
    <t>2022-11-18 07:47:13</t>
  </si>
  <si>
    <t>YU SIHAI</t>
  </si>
  <si>
    <t>1704.00</t>
  </si>
  <si>
    <t>2022-11-14 20:17:13</t>
  </si>
  <si>
    <t>CHEN JIAXIN</t>
  </si>
  <si>
    <t>1128.00</t>
  </si>
  <si>
    <t>2022-11-13 18:28:39</t>
  </si>
  <si>
    <t>MA DONGCHEN,CHEN SHUOZI</t>
  </si>
  <si>
    <t>3415.00</t>
  </si>
  <si>
    <t>2022-11-21 00:20:36</t>
  </si>
  <si>
    <t>ZHU SUPING</t>
  </si>
  <si>
    <t>792.00</t>
  </si>
  <si>
    <t>2022-11-13 18:45:13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</si>
</sst>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101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101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94</v>
      </c>
      <c r="O3" s="7" t="s">
        <v>95</v>
      </c>
      <c r="P3" s="7" t="s">
        <v>83</v>
      </c>
      <c r="Q3" s="7"/>
      <c r="R3" s="12" t="s">
        <v>96</v>
      </c>
      <c r="S3" s="14" t="s">
        <v>19</v>
      </c>
      <c r="T3" s="7"/>
      <c r="U3" s="12" t="s">
        <v>19</v>
      </c>
      <c r="V3" s="12" t="s">
        <v>96</v>
      </c>
      <c r="W3" s="14" t="s">
        <v>97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91</v>
      </c>
      <c r="H4" s="7" t="s">
        <v>92</v>
      </c>
      <c r="I4" s="7" t="s">
        <v>79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104</v>
      </c>
      <c r="P4" s="7" t="s">
        <v>83</v>
      </c>
      <c r="Q4" s="7"/>
      <c r="R4" s="12" t="s">
        <v>105</v>
      </c>
      <c r="S4" s="14" t="s">
        <v>19</v>
      </c>
      <c r="T4" s="7"/>
      <c r="U4" s="12" t="s">
        <v>19</v>
      </c>
      <c r="V4" s="12" t="s">
        <v>105</v>
      </c>
      <c r="W4" s="14" t="s">
        <v>106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107</v>
      </c>
      <c r="AD4" t="s">
        <v>6</v>
      </c>
      <c r="AE4" t="s">
        <v>99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95</v>
      </c>
      <c r="O5" s="7" t="s">
        <v>104</v>
      </c>
      <c r="P5" s="7" t="s">
        <v>83</v>
      </c>
      <c r="Q5" s="7"/>
      <c r="R5" s="12" t="s">
        <v>113</v>
      </c>
      <c r="S5" s="14" t="s">
        <v>19</v>
      </c>
      <c r="T5" s="7"/>
      <c r="U5" s="12" t="s">
        <v>19</v>
      </c>
      <c r="V5" s="12" t="s">
        <v>113</v>
      </c>
      <c r="W5" s="14" t="s">
        <v>114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1</v>
      </c>
      <c r="M6" s="7">
        <v>2</v>
      </c>
      <c r="N6" s="7" t="s">
        <v>82</v>
      </c>
      <c r="O6" s="7" t="s">
        <v>82</v>
      </c>
      <c r="P6" s="7" t="s">
        <v>83</v>
      </c>
      <c r="Q6" s="7"/>
      <c r="R6" s="12" t="s">
        <v>122</v>
      </c>
      <c r="S6" s="14" t="s">
        <v>19</v>
      </c>
      <c r="T6" s="7"/>
      <c r="U6" s="12" t="s">
        <v>19</v>
      </c>
      <c r="V6" s="12" t="s">
        <v>122</v>
      </c>
      <c r="W6" s="14" t="s">
        <v>123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124</v>
      </c>
      <c r="AD6" t="s">
        <v>6</v>
      </c>
      <c r="AE6" t="s">
        <v>125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126</v>
      </c>
      <c r="B7" s="6" t="s">
        <v>127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128</v>
      </c>
      <c r="H7" s="7" t="s">
        <v>129</v>
      </c>
      <c r="I7" s="7" t="s">
        <v>79</v>
      </c>
      <c r="J7" s="7" t="s">
        <v>2</v>
      </c>
      <c r="K7" s="7" t="s">
        <v>130</v>
      </c>
      <c r="L7" s="7">
        <v>1</v>
      </c>
      <c r="M7" s="7">
        <v>1</v>
      </c>
      <c r="N7" s="7" t="s">
        <v>104</v>
      </c>
      <c r="O7" s="7" t="s">
        <v>104</v>
      </c>
      <c r="P7" s="7" t="s">
        <v>83</v>
      </c>
      <c r="Q7" s="7"/>
      <c r="R7" s="12" t="s">
        <v>131</v>
      </c>
      <c r="S7" s="14" t="s">
        <v>19</v>
      </c>
      <c r="T7" s="7"/>
      <c r="U7" s="12" t="s">
        <v>19</v>
      </c>
      <c r="V7" s="12" t="s">
        <v>131</v>
      </c>
      <c r="W7" s="14" t="s">
        <v>132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133</v>
      </c>
      <c r="AD7" t="s">
        <v>6</v>
      </c>
      <c r="AE7" t="s">
        <v>134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135</v>
      </c>
      <c r="B8" s="6" t="s">
        <v>136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137</v>
      </c>
      <c r="H8" s="7" t="s">
        <v>138</v>
      </c>
      <c r="I8" s="7" t="s">
        <v>79</v>
      </c>
      <c r="J8" s="7" t="s">
        <v>2</v>
      </c>
      <c r="K8" s="7" t="s">
        <v>139</v>
      </c>
      <c r="L8" s="7">
        <v>1</v>
      </c>
      <c r="M8" s="7">
        <v>1</v>
      </c>
      <c r="N8" s="7" t="s">
        <v>104</v>
      </c>
      <c r="O8" s="7" t="s">
        <v>104</v>
      </c>
      <c r="P8" s="7" t="s">
        <v>83</v>
      </c>
      <c r="Q8" s="7"/>
      <c r="R8" s="12" t="s">
        <v>140</v>
      </c>
      <c r="S8" s="14" t="s">
        <v>19</v>
      </c>
      <c r="T8" s="7"/>
      <c r="U8" s="12" t="s">
        <v>19</v>
      </c>
      <c r="V8" s="12" t="s">
        <v>140</v>
      </c>
      <c r="W8" s="14" t="s">
        <v>141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142</v>
      </c>
      <c r="AD8" t="s">
        <v>6</v>
      </c>
      <c r="AE8" t="s">
        <v>143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144</v>
      </c>
      <c r="B9" s="6" t="s">
        <v>145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146</v>
      </c>
      <c r="H9" s="7" t="s">
        <v>147</v>
      </c>
      <c r="I9" s="7" t="s">
        <v>79</v>
      </c>
      <c r="J9" s="7" t="s">
        <v>2</v>
      </c>
      <c r="K9" s="7" t="s">
        <v>148</v>
      </c>
      <c r="L9" s="7">
        <v>1</v>
      </c>
      <c r="M9" s="7">
        <v>1</v>
      </c>
      <c r="N9" s="7" t="s">
        <v>104</v>
      </c>
      <c r="O9" s="7" t="s">
        <v>104</v>
      </c>
      <c r="P9" s="7" t="s">
        <v>83</v>
      </c>
      <c r="Q9" s="7"/>
      <c r="R9" s="12" t="s">
        <v>149</v>
      </c>
      <c r="S9" s="14" t="s">
        <v>19</v>
      </c>
      <c r="T9" s="7"/>
      <c r="U9" s="12" t="s">
        <v>19</v>
      </c>
      <c r="V9" s="12" t="s">
        <v>149</v>
      </c>
      <c r="W9" s="14" t="s">
        <v>150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155</v>
      </c>
      <c r="H10" s="7" t="s">
        <v>156</v>
      </c>
      <c r="I10" s="7" t="s">
        <v>79</v>
      </c>
      <c r="J10" s="7" t="s">
        <v>2</v>
      </c>
      <c r="K10" s="7" t="s">
        <v>157</v>
      </c>
      <c r="L10" s="7">
        <v>1</v>
      </c>
      <c r="M10" s="7">
        <v>1</v>
      </c>
      <c r="N10" s="7" t="s">
        <v>158</v>
      </c>
      <c r="O10" s="7" t="s">
        <v>104</v>
      </c>
      <c r="P10" s="7" t="s">
        <v>83</v>
      </c>
      <c r="Q10" s="7"/>
      <c r="R10" s="12" t="s">
        <v>159</v>
      </c>
      <c r="S10" s="14" t="s">
        <v>19</v>
      </c>
      <c r="T10" s="7"/>
      <c r="U10" s="12" t="s">
        <v>19</v>
      </c>
      <c r="V10" s="12" t="s">
        <v>159</v>
      </c>
      <c r="W10" s="14" t="s">
        <v>160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165</v>
      </c>
      <c r="H11" s="7" t="s">
        <v>166</v>
      </c>
      <c r="I11" s="7" t="s">
        <v>79</v>
      </c>
      <c r="J11" s="7" t="s">
        <v>2</v>
      </c>
      <c r="K11" s="7" t="s">
        <v>167</v>
      </c>
      <c r="L11" s="7">
        <v>1</v>
      </c>
      <c r="M11" s="7">
        <v>3</v>
      </c>
      <c r="N11" s="7" t="s">
        <v>168</v>
      </c>
      <c r="O11" s="7" t="s">
        <v>95</v>
      </c>
      <c r="P11" s="7" t="s">
        <v>83</v>
      </c>
      <c r="Q11" s="7"/>
      <c r="R11" s="12" t="s">
        <v>169</v>
      </c>
      <c r="S11" s="14" t="s">
        <v>19</v>
      </c>
      <c r="T11" s="7"/>
      <c r="U11" s="12" t="s">
        <v>19</v>
      </c>
      <c r="V11" s="12" t="s">
        <v>169</v>
      </c>
      <c r="W11" s="14" t="s">
        <v>170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171</v>
      </c>
      <c r="AD11" t="s">
        <v>6</v>
      </c>
      <c r="AE11" t="s">
        <v>172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173</v>
      </c>
      <c r="B12" s="6" t="s">
        <v>174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175</v>
      </c>
      <c r="H12" s="7" t="s">
        <v>176</v>
      </c>
      <c r="I12" s="7" t="s">
        <v>79</v>
      </c>
      <c r="J12" s="7" t="s">
        <v>2</v>
      </c>
      <c r="K12" s="7" t="s">
        <v>177</v>
      </c>
      <c r="L12" s="7">
        <v>1</v>
      </c>
      <c r="M12" s="7">
        <v>1</v>
      </c>
      <c r="N12" s="7" t="s">
        <v>104</v>
      </c>
      <c r="O12" s="7" t="s">
        <v>104</v>
      </c>
      <c r="P12" s="7" t="s">
        <v>83</v>
      </c>
      <c r="Q12" s="7"/>
      <c r="R12" s="12" t="s">
        <v>114</v>
      </c>
      <c r="S12" s="14" t="s">
        <v>19</v>
      </c>
      <c r="T12" s="7"/>
      <c r="U12" s="12" t="s">
        <v>19</v>
      </c>
      <c r="V12" s="12" t="s">
        <v>114</v>
      </c>
      <c r="W12" s="14" t="s">
        <v>150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178</v>
      </c>
      <c r="AD12" t="s">
        <v>6</v>
      </c>
      <c r="AE12" t="s">
        <v>179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180</v>
      </c>
      <c r="B13" s="6" t="s">
        <v>181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182</v>
      </c>
      <c r="H13" s="7" t="s">
        <v>183</v>
      </c>
      <c r="I13" s="7" t="s">
        <v>79</v>
      </c>
      <c r="J13" s="7" t="s">
        <v>2</v>
      </c>
      <c r="K13" s="7" t="s">
        <v>184</v>
      </c>
      <c r="L13" s="7">
        <v>1</v>
      </c>
      <c r="M13" s="7">
        <v>1</v>
      </c>
      <c r="N13" s="7" t="s">
        <v>104</v>
      </c>
      <c r="O13" s="7" t="s">
        <v>104</v>
      </c>
      <c r="P13" s="7" t="s">
        <v>83</v>
      </c>
      <c r="Q13" s="7"/>
      <c r="R13" s="12" t="s">
        <v>185</v>
      </c>
      <c r="S13" s="14" t="s">
        <v>19</v>
      </c>
      <c r="T13" s="7"/>
      <c r="U13" s="12" t="s">
        <v>19</v>
      </c>
      <c r="V13" s="12" t="s">
        <v>185</v>
      </c>
      <c r="W13" s="14" t="s">
        <v>186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189</v>
      </c>
      <c r="B14" s="6" t="s">
        <v>190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191</v>
      </c>
      <c r="H14" s="7" t="s">
        <v>192</v>
      </c>
      <c r="I14" s="7" t="s">
        <v>79</v>
      </c>
      <c r="J14" s="7" t="s">
        <v>2</v>
      </c>
      <c r="K14" s="7" t="s">
        <v>193</v>
      </c>
      <c r="L14" s="7">
        <v>1</v>
      </c>
      <c r="M14" s="7">
        <v>3</v>
      </c>
      <c r="N14" s="7" t="s">
        <v>103</v>
      </c>
      <c r="O14" s="7" t="s">
        <v>95</v>
      </c>
      <c r="P14" s="7" t="s">
        <v>83</v>
      </c>
      <c r="Q14" s="7"/>
      <c r="R14" s="12" t="s">
        <v>194</v>
      </c>
      <c r="S14" s="14" t="s">
        <v>19</v>
      </c>
      <c r="T14" s="7"/>
      <c r="U14" s="12" t="s">
        <v>19</v>
      </c>
      <c r="V14" s="12" t="s">
        <v>194</v>
      </c>
      <c r="W14" s="14" t="s">
        <v>195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196</v>
      </c>
      <c r="AD14" t="s">
        <v>6</v>
      </c>
      <c r="AE14" t="s">
        <v>134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197</v>
      </c>
      <c r="B15" s="6" t="s">
        <v>198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199</v>
      </c>
      <c r="H15" s="7" t="s">
        <v>200</v>
      </c>
      <c r="I15" s="7" t="s">
        <v>79</v>
      </c>
      <c r="J15" s="7" t="s">
        <v>2</v>
      </c>
      <c r="K15" s="7" t="s">
        <v>201</v>
      </c>
      <c r="L15" s="7">
        <v>1</v>
      </c>
      <c r="M15" s="7">
        <v>1</v>
      </c>
      <c r="N15" s="7" t="s">
        <v>104</v>
      </c>
      <c r="O15" s="7" t="s">
        <v>104</v>
      </c>
      <c r="P15" s="7" t="s">
        <v>83</v>
      </c>
      <c r="Q15" s="7"/>
      <c r="R15" s="12" t="s">
        <v>202</v>
      </c>
      <c r="S15" s="14" t="s">
        <v>19</v>
      </c>
      <c r="T15" s="7"/>
      <c r="U15" s="12" t="s">
        <v>19</v>
      </c>
      <c r="V15" s="12" t="s">
        <v>202</v>
      </c>
      <c r="W15" s="14" t="s">
        <v>203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204</v>
      </c>
      <c r="AD15" t="s">
        <v>6</v>
      </c>
      <c r="AE15" t="s">
        <v>172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205</v>
      </c>
      <c r="B16" s="6" t="s">
        <v>206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207</v>
      </c>
      <c r="H16" s="7" t="s">
        <v>208</v>
      </c>
      <c r="I16" s="7" t="s">
        <v>79</v>
      </c>
      <c r="J16" s="7" t="s">
        <v>2</v>
      </c>
      <c r="K16" s="7" t="s">
        <v>209</v>
      </c>
      <c r="L16" s="7">
        <v>1</v>
      </c>
      <c r="M16" s="7">
        <v>1</v>
      </c>
      <c r="N16" s="7" t="s">
        <v>83</v>
      </c>
      <c r="O16" s="7" t="s">
        <v>210</v>
      </c>
      <c r="P16" s="7" t="s">
        <v>211</v>
      </c>
      <c r="Q16" s="7"/>
      <c r="R16" s="12" t="s">
        <v>212</v>
      </c>
      <c r="S16" s="14" t="s">
        <v>212</v>
      </c>
      <c r="T16" s="7" t="s">
        <v>213</v>
      </c>
      <c r="U16" s="12" t="s">
        <v>19</v>
      </c>
      <c r="V16" s="12" t="s">
        <v>19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</v>
      </c>
      <c r="AD16" t="s">
        <v>6</v>
      </c>
      <c r="AE16" t="s">
        <v>214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215</v>
      </c>
      <c r="B17" s="6" t="s">
        <v>216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217</v>
      </c>
      <c r="H17" s="7" t="s">
        <v>218</v>
      </c>
      <c r="I17" s="7" t="s">
        <v>79</v>
      </c>
      <c r="J17" s="7" t="s">
        <v>2</v>
      </c>
      <c r="K17" s="7" t="s">
        <v>219</v>
      </c>
      <c r="L17" s="7">
        <v>2</v>
      </c>
      <c r="M17" s="7">
        <v>2</v>
      </c>
      <c r="N17" s="7" t="s">
        <v>83</v>
      </c>
      <c r="O17" s="7" t="s">
        <v>220</v>
      </c>
      <c r="P17" s="7" t="s">
        <v>210</v>
      </c>
      <c r="Q17" s="7"/>
      <c r="R17" s="12" t="s">
        <v>221</v>
      </c>
      <c r="S17" s="14" t="s">
        <v>221</v>
      </c>
      <c r="T17" s="7" t="s">
        <v>222</v>
      </c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99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223</v>
      </c>
      <c r="B18" s="6" t="s">
        <v>224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225</v>
      </c>
      <c r="H18" s="7" t="s">
        <v>226</v>
      </c>
      <c r="I18" s="7" t="s">
        <v>79</v>
      </c>
      <c r="J18" s="7" t="s">
        <v>2</v>
      </c>
      <c r="K18" s="7" t="s">
        <v>227</v>
      </c>
      <c r="L18" s="7">
        <v>1</v>
      </c>
      <c r="M18" s="7">
        <v>4</v>
      </c>
      <c r="N18" s="7" t="s">
        <v>168</v>
      </c>
      <c r="O18" s="7" t="s">
        <v>95</v>
      </c>
      <c r="P18" s="7" t="s">
        <v>220</v>
      </c>
      <c r="Q18" s="7"/>
      <c r="R18" s="12" t="s">
        <v>228</v>
      </c>
      <c r="S18" s="14" t="s">
        <v>19</v>
      </c>
      <c r="T18" s="7"/>
      <c r="U18" s="12" t="s">
        <v>19</v>
      </c>
      <c r="V18" s="12" t="s">
        <v>228</v>
      </c>
      <c r="W18" s="14" t="s">
        <v>229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230</v>
      </c>
      <c r="AD18" t="s">
        <v>6</v>
      </c>
      <c r="AE18" t="s">
        <v>134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231</v>
      </c>
      <c r="B19" s="6" t="s">
        <v>232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225</v>
      </c>
      <c r="H19" s="7" t="s">
        <v>226</v>
      </c>
      <c r="I19" s="7" t="s">
        <v>79</v>
      </c>
      <c r="J19" s="7" t="s">
        <v>2</v>
      </c>
      <c r="K19" s="7" t="s">
        <v>233</v>
      </c>
      <c r="L19" s="7">
        <v>1</v>
      </c>
      <c r="M19" s="7">
        <v>2</v>
      </c>
      <c r="N19" s="7" t="s">
        <v>82</v>
      </c>
      <c r="O19" s="7" t="s">
        <v>104</v>
      </c>
      <c r="P19" s="7" t="s">
        <v>220</v>
      </c>
      <c r="Q19" s="7"/>
      <c r="R19" s="12" t="s">
        <v>234</v>
      </c>
      <c r="S19" s="14" t="s">
        <v>19</v>
      </c>
      <c r="T19" s="7"/>
      <c r="U19" s="12" t="s">
        <v>19</v>
      </c>
      <c r="V19" s="12" t="s">
        <v>234</v>
      </c>
      <c r="W19" s="14" t="s">
        <v>235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236</v>
      </c>
      <c r="AD19" t="s">
        <v>6</v>
      </c>
      <c r="AE19" t="s">
        <v>134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237</v>
      </c>
      <c r="B20" s="6" t="s">
        <v>238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239</v>
      </c>
      <c r="H20" s="7" t="s">
        <v>240</v>
      </c>
      <c r="I20" s="7" t="s">
        <v>79</v>
      </c>
      <c r="J20" s="7" t="s">
        <v>2</v>
      </c>
      <c r="K20" s="7" t="s">
        <v>241</v>
      </c>
      <c r="L20" s="7">
        <v>1</v>
      </c>
      <c r="M20" s="7">
        <v>2</v>
      </c>
      <c r="N20" s="7" t="s">
        <v>104</v>
      </c>
      <c r="O20" s="7" t="s">
        <v>104</v>
      </c>
      <c r="P20" s="7" t="s">
        <v>220</v>
      </c>
      <c r="Q20" s="7"/>
      <c r="R20" s="12" t="s">
        <v>242</v>
      </c>
      <c r="S20" s="14" t="s">
        <v>19</v>
      </c>
      <c r="T20" s="7"/>
      <c r="U20" s="12" t="s">
        <v>19</v>
      </c>
      <c r="V20" s="12" t="s">
        <v>242</v>
      </c>
      <c r="W20" s="14" t="s">
        <v>243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244</v>
      </c>
      <c r="AD20" t="s">
        <v>6</v>
      </c>
      <c r="AE20" t="s">
        <v>245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246</v>
      </c>
      <c r="B21" s="6" t="s">
        <v>247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248</v>
      </c>
      <c r="H21" s="7" t="s">
        <v>249</v>
      </c>
      <c r="I21" s="7" t="s">
        <v>79</v>
      </c>
      <c r="J21" s="7" t="s">
        <v>2</v>
      </c>
      <c r="K21" s="7" t="s">
        <v>250</v>
      </c>
      <c r="L21" s="7">
        <v>1</v>
      </c>
      <c r="M21" s="7">
        <v>1</v>
      </c>
      <c r="N21" s="7" t="s">
        <v>83</v>
      </c>
      <c r="O21" s="7" t="s">
        <v>220</v>
      </c>
      <c r="P21" s="7" t="s">
        <v>251</v>
      </c>
      <c r="Q21" s="7"/>
      <c r="R21" s="12" t="s">
        <v>252</v>
      </c>
      <c r="S21" s="14" t="s">
        <v>252</v>
      </c>
      <c r="T21" s="7" t="s">
        <v>253</v>
      </c>
      <c r="U21" s="12" t="s">
        <v>19</v>
      </c>
      <c r="V21" s="12" t="s">
        <v>19</v>
      </c>
      <c r="W21" s="14" t="s">
        <v>19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19</v>
      </c>
      <c r="AD21" t="s">
        <v>6</v>
      </c>
      <c r="AE21" t="s">
        <v>254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255</v>
      </c>
      <c r="B22" s="6" t="s">
        <v>256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257</v>
      </c>
      <c r="H22" s="7" t="s">
        <v>258</v>
      </c>
      <c r="I22" s="7" t="s">
        <v>79</v>
      </c>
      <c r="J22" s="7" t="s">
        <v>2</v>
      </c>
      <c r="K22" s="7" t="s">
        <v>259</v>
      </c>
      <c r="L22" s="7">
        <v>1</v>
      </c>
      <c r="M22" s="7">
        <v>1</v>
      </c>
      <c r="N22" s="7" t="s">
        <v>81</v>
      </c>
      <c r="O22" s="7" t="s">
        <v>220</v>
      </c>
      <c r="P22" s="7" t="s">
        <v>251</v>
      </c>
      <c r="Q22" s="7"/>
      <c r="R22" s="12" t="s">
        <v>260</v>
      </c>
      <c r="S22" s="14" t="s">
        <v>19</v>
      </c>
      <c r="T22" s="7"/>
      <c r="U22" s="12" t="s">
        <v>19</v>
      </c>
      <c r="V22" s="12" t="s">
        <v>260</v>
      </c>
      <c r="W22" s="14" t="s">
        <v>261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262</v>
      </c>
      <c r="AD22" t="s">
        <v>6</v>
      </c>
      <c r="AE22" t="s">
        <v>263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264</v>
      </c>
      <c r="B23" s="6" t="s">
        <v>265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91</v>
      </c>
      <c r="H23" s="7" t="s">
        <v>92</v>
      </c>
      <c r="I23" s="7" t="s">
        <v>79</v>
      </c>
      <c r="J23" s="7" t="s">
        <v>2</v>
      </c>
      <c r="K23" s="7" t="s">
        <v>266</v>
      </c>
      <c r="L23" s="7">
        <v>1</v>
      </c>
      <c r="M23" s="7">
        <v>3</v>
      </c>
      <c r="N23" s="7" t="s">
        <v>267</v>
      </c>
      <c r="O23" s="7" t="s">
        <v>104</v>
      </c>
      <c r="P23" s="7" t="s">
        <v>251</v>
      </c>
      <c r="Q23" s="7"/>
      <c r="R23" s="12" t="s">
        <v>268</v>
      </c>
      <c r="S23" s="14" t="s">
        <v>19</v>
      </c>
      <c r="T23" s="7"/>
      <c r="U23" s="12" t="s">
        <v>19</v>
      </c>
      <c r="V23" s="12" t="s">
        <v>268</v>
      </c>
      <c r="W23" s="14" t="s">
        <v>269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270</v>
      </c>
      <c r="AD23" t="s">
        <v>6</v>
      </c>
      <c r="AE23" t="s">
        <v>99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271</v>
      </c>
      <c r="B24" s="6" t="s">
        <v>272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91</v>
      </c>
      <c r="H24" s="7" t="s">
        <v>92</v>
      </c>
      <c r="I24" s="7" t="s">
        <v>79</v>
      </c>
      <c r="J24" s="7" t="s">
        <v>2</v>
      </c>
      <c r="K24" s="7" t="s">
        <v>273</v>
      </c>
      <c r="L24" s="7">
        <v>1</v>
      </c>
      <c r="M24" s="7">
        <v>3</v>
      </c>
      <c r="N24" s="7" t="s">
        <v>274</v>
      </c>
      <c r="O24" s="7" t="s">
        <v>104</v>
      </c>
      <c r="P24" s="7" t="s">
        <v>251</v>
      </c>
      <c r="Q24" s="7"/>
      <c r="R24" s="12" t="s">
        <v>275</v>
      </c>
      <c r="S24" s="14" t="s">
        <v>19</v>
      </c>
      <c r="T24" s="7"/>
      <c r="U24" s="12" t="s">
        <v>19</v>
      </c>
      <c r="V24" s="12" t="s">
        <v>275</v>
      </c>
      <c r="W24" s="14" t="s">
        <v>276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277</v>
      </c>
      <c r="AD24" t="s">
        <v>6</v>
      </c>
      <c r="AE24" t="s">
        <v>99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278</v>
      </c>
      <c r="B25" s="6" t="s">
        <v>279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225</v>
      </c>
      <c r="H25" s="7" t="s">
        <v>226</v>
      </c>
      <c r="I25" s="7" t="s">
        <v>79</v>
      </c>
      <c r="J25" s="7" t="s">
        <v>2</v>
      </c>
      <c r="K25" s="7" t="s">
        <v>280</v>
      </c>
      <c r="L25" s="7">
        <v>1</v>
      </c>
      <c r="M25" s="7">
        <v>4</v>
      </c>
      <c r="N25" s="7" t="s">
        <v>281</v>
      </c>
      <c r="O25" s="7" t="s">
        <v>82</v>
      </c>
      <c r="P25" s="7" t="s">
        <v>251</v>
      </c>
      <c r="Q25" s="7"/>
      <c r="R25" s="12" t="s">
        <v>282</v>
      </c>
      <c r="S25" s="14" t="s">
        <v>19</v>
      </c>
      <c r="T25" s="7"/>
      <c r="U25" s="12" t="s">
        <v>19</v>
      </c>
      <c r="V25" s="12" t="s">
        <v>282</v>
      </c>
      <c r="W25" s="14" t="s">
        <v>229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283</v>
      </c>
      <c r="AD25" t="s">
        <v>6</v>
      </c>
      <c r="AE25" t="s">
        <v>134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284</v>
      </c>
      <c r="B26" s="6" t="s">
        <v>285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286</v>
      </c>
      <c r="H26" s="7" t="s">
        <v>287</v>
      </c>
      <c r="I26" s="7" t="s">
        <v>79</v>
      </c>
      <c r="J26" s="7" t="s">
        <v>2</v>
      </c>
      <c r="K26" s="7" t="s">
        <v>288</v>
      </c>
      <c r="L26" s="7">
        <v>1</v>
      </c>
      <c r="M26" s="7">
        <v>2</v>
      </c>
      <c r="N26" s="7" t="s">
        <v>281</v>
      </c>
      <c r="O26" s="7" t="s">
        <v>83</v>
      </c>
      <c r="P26" s="7" t="s">
        <v>251</v>
      </c>
      <c r="Q26" s="7"/>
      <c r="R26" s="12" t="s">
        <v>289</v>
      </c>
      <c r="S26" s="14" t="s">
        <v>19</v>
      </c>
      <c r="T26" s="7"/>
      <c r="U26" s="12" t="s">
        <v>19</v>
      </c>
      <c r="V26" s="12" t="s">
        <v>289</v>
      </c>
      <c r="W26" s="14" t="s">
        <v>290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291</v>
      </c>
      <c r="AD26" t="s">
        <v>6</v>
      </c>
      <c r="AE26" t="s">
        <v>292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293</v>
      </c>
      <c r="B27" s="6" t="s">
        <v>294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295</v>
      </c>
      <c r="H27" s="7" t="s">
        <v>296</v>
      </c>
      <c r="I27" s="7" t="s">
        <v>79</v>
      </c>
      <c r="J27" s="7" t="s">
        <v>2</v>
      </c>
      <c r="K27" s="7" t="s">
        <v>297</v>
      </c>
      <c r="L27" s="7">
        <v>1</v>
      </c>
      <c r="M27" s="7">
        <v>3</v>
      </c>
      <c r="N27" s="7" t="s">
        <v>82</v>
      </c>
      <c r="O27" s="7" t="s">
        <v>104</v>
      </c>
      <c r="P27" s="7" t="s">
        <v>251</v>
      </c>
      <c r="Q27" s="7"/>
      <c r="R27" s="12" t="s">
        <v>298</v>
      </c>
      <c r="S27" s="14" t="s">
        <v>19</v>
      </c>
      <c r="T27" s="7"/>
      <c r="U27" s="12" t="s">
        <v>19</v>
      </c>
      <c r="V27" s="12" t="s">
        <v>298</v>
      </c>
      <c r="W27" s="14" t="s">
        <v>97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299</v>
      </c>
      <c r="AD27" t="s">
        <v>6</v>
      </c>
      <c r="AE27" t="s">
        <v>300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301</v>
      </c>
      <c r="B28" s="6" t="s">
        <v>302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295</v>
      </c>
      <c r="H28" s="7" t="s">
        <v>296</v>
      </c>
      <c r="I28" s="7" t="s">
        <v>79</v>
      </c>
      <c r="J28" s="7" t="s">
        <v>2</v>
      </c>
      <c r="K28" s="7" t="s">
        <v>303</v>
      </c>
      <c r="L28" s="7">
        <v>1</v>
      </c>
      <c r="M28" s="7">
        <v>3</v>
      </c>
      <c r="N28" s="7" t="s">
        <v>82</v>
      </c>
      <c r="O28" s="7" t="s">
        <v>104</v>
      </c>
      <c r="P28" s="7" t="s">
        <v>251</v>
      </c>
      <c r="Q28" s="7"/>
      <c r="R28" s="12" t="s">
        <v>298</v>
      </c>
      <c r="S28" s="14" t="s">
        <v>19</v>
      </c>
      <c r="T28" s="7"/>
      <c r="U28" s="12" t="s">
        <v>19</v>
      </c>
      <c r="V28" s="12" t="s">
        <v>298</v>
      </c>
      <c r="W28" s="14" t="s">
        <v>97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299</v>
      </c>
      <c r="AD28" t="s">
        <v>6</v>
      </c>
      <c r="AE28" t="s">
        <v>300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304</v>
      </c>
      <c r="B29" s="6" t="s">
        <v>305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225</v>
      </c>
      <c r="H29" s="7" t="s">
        <v>226</v>
      </c>
      <c r="I29" s="7" t="s">
        <v>79</v>
      </c>
      <c r="J29" s="7" t="s">
        <v>2</v>
      </c>
      <c r="K29" s="7" t="s">
        <v>306</v>
      </c>
      <c r="L29" s="7">
        <v>1</v>
      </c>
      <c r="M29" s="7">
        <v>2</v>
      </c>
      <c r="N29" s="7" t="s">
        <v>82</v>
      </c>
      <c r="O29" s="7" t="s">
        <v>83</v>
      </c>
      <c r="P29" s="7" t="s">
        <v>251</v>
      </c>
      <c r="Q29" s="7"/>
      <c r="R29" s="12" t="s">
        <v>307</v>
      </c>
      <c r="S29" s="14" t="s">
        <v>19</v>
      </c>
      <c r="T29" s="7"/>
      <c r="U29" s="12" t="s">
        <v>19</v>
      </c>
      <c r="V29" s="12" t="s">
        <v>307</v>
      </c>
      <c r="W29" s="14" t="s">
        <v>308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309</v>
      </c>
      <c r="AD29" t="s">
        <v>6</v>
      </c>
      <c r="AE29" t="s">
        <v>134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310</v>
      </c>
      <c r="B30" s="6" t="s">
        <v>311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225</v>
      </c>
      <c r="H30" s="7" t="s">
        <v>226</v>
      </c>
      <c r="I30" s="7" t="s">
        <v>79</v>
      </c>
      <c r="J30" s="7" t="s">
        <v>2</v>
      </c>
      <c r="K30" s="7" t="s">
        <v>312</v>
      </c>
      <c r="L30" s="7">
        <v>1</v>
      </c>
      <c r="M30" s="7">
        <v>3</v>
      </c>
      <c r="N30" s="7" t="s">
        <v>82</v>
      </c>
      <c r="O30" s="7" t="s">
        <v>104</v>
      </c>
      <c r="P30" s="7" t="s">
        <v>251</v>
      </c>
      <c r="Q30" s="7"/>
      <c r="R30" s="12" t="s">
        <v>313</v>
      </c>
      <c r="S30" s="14" t="s">
        <v>19</v>
      </c>
      <c r="T30" s="7"/>
      <c r="U30" s="12" t="s">
        <v>19</v>
      </c>
      <c r="V30" s="12" t="s">
        <v>313</v>
      </c>
      <c r="W30" s="14" t="s">
        <v>314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315</v>
      </c>
      <c r="AD30" t="s">
        <v>6</v>
      </c>
      <c r="AE30" t="s">
        <v>134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316</v>
      </c>
      <c r="B31" s="6" t="s">
        <v>317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225</v>
      </c>
      <c r="H31" s="7" t="s">
        <v>226</v>
      </c>
      <c r="I31" s="7" t="s">
        <v>79</v>
      </c>
      <c r="J31" s="7" t="s">
        <v>2</v>
      </c>
      <c r="K31" s="7" t="s">
        <v>318</v>
      </c>
      <c r="L31" s="7">
        <v>1</v>
      </c>
      <c r="M31" s="7">
        <v>3</v>
      </c>
      <c r="N31" s="7" t="s">
        <v>82</v>
      </c>
      <c r="O31" s="7" t="s">
        <v>104</v>
      </c>
      <c r="P31" s="7" t="s">
        <v>251</v>
      </c>
      <c r="Q31" s="7"/>
      <c r="R31" s="12" t="s">
        <v>313</v>
      </c>
      <c r="S31" s="14" t="s">
        <v>19</v>
      </c>
      <c r="T31" s="7"/>
      <c r="U31" s="12" t="s">
        <v>19</v>
      </c>
      <c r="V31" s="12" t="s">
        <v>313</v>
      </c>
      <c r="W31" s="14" t="s">
        <v>314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315</v>
      </c>
      <c r="AD31" t="s">
        <v>6</v>
      </c>
      <c r="AE31" t="s">
        <v>134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319</v>
      </c>
      <c r="B32" s="6" t="s">
        <v>320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321</v>
      </c>
      <c r="H32" s="7" t="s">
        <v>322</v>
      </c>
      <c r="I32" s="7" t="s">
        <v>79</v>
      </c>
      <c r="J32" s="7" t="s">
        <v>2</v>
      </c>
      <c r="K32" s="7" t="s">
        <v>323</v>
      </c>
      <c r="L32" s="7">
        <v>1</v>
      </c>
      <c r="M32" s="7">
        <v>3</v>
      </c>
      <c r="N32" s="7" t="s">
        <v>82</v>
      </c>
      <c r="O32" s="7" t="s">
        <v>104</v>
      </c>
      <c r="P32" s="7" t="s">
        <v>251</v>
      </c>
      <c r="Q32" s="7"/>
      <c r="R32" s="12" t="s">
        <v>324</v>
      </c>
      <c r="S32" s="14" t="s">
        <v>19</v>
      </c>
      <c r="T32" s="7"/>
      <c r="U32" s="12" t="s">
        <v>19</v>
      </c>
      <c r="V32" s="12" t="s">
        <v>324</v>
      </c>
      <c r="W32" s="14" t="s">
        <v>325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326</v>
      </c>
      <c r="AD32" t="s">
        <v>6</v>
      </c>
      <c r="AE32" t="s">
        <v>327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328</v>
      </c>
      <c r="B33" s="6" t="s">
        <v>329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330</v>
      </c>
      <c r="H33" s="7" t="s">
        <v>331</v>
      </c>
      <c r="I33" s="7" t="s">
        <v>79</v>
      </c>
      <c r="J33" s="7" t="s">
        <v>2</v>
      </c>
      <c r="K33" s="7" t="s">
        <v>332</v>
      </c>
      <c r="L33" s="7">
        <v>1</v>
      </c>
      <c r="M33" s="7">
        <v>3</v>
      </c>
      <c r="N33" s="7" t="s">
        <v>104</v>
      </c>
      <c r="O33" s="7" t="s">
        <v>104</v>
      </c>
      <c r="P33" s="7" t="s">
        <v>251</v>
      </c>
      <c r="Q33" s="7"/>
      <c r="R33" s="12" t="s">
        <v>333</v>
      </c>
      <c r="S33" s="14" t="s">
        <v>19</v>
      </c>
      <c r="T33" s="7"/>
      <c r="U33" s="12" t="s">
        <v>19</v>
      </c>
      <c r="V33" s="12" t="s">
        <v>333</v>
      </c>
      <c r="W33" s="14" t="s">
        <v>334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335</v>
      </c>
      <c r="AD33" t="s">
        <v>6</v>
      </c>
      <c r="AE33" t="s">
        <v>336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337</v>
      </c>
      <c r="B34" s="6" t="s">
        <v>338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339</v>
      </c>
      <c r="H34" s="7" t="s">
        <v>340</v>
      </c>
      <c r="I34" s="7" t="s">
        <v>79</v>
      </c>
      <c r="J34" s="7" t="s">
        <v>2</v>
      </c>
      <c r="K34" s="7" t="s">
        <v>341</v>
      </c>
      <c r="L34" s="7">
        <v>1</v>
      </c>
      <c r="M34" s="7">
        <v>2</v>
      </c>
      <c r="N34" s="7" t="s">
        <v>104</v>
      </c>
      <c r="O34" s="7" t="s">
        <v>83</v>
      </c>
      <c r="P34" s="7" t="s">
        <v>251</v>
      </c>
      <c r="Q34" s="7"/>
      <c r="R34" s="12" t="s">
        <v>342</v>
      </c>
      <c r="S34" s="14" t="s">
        <v>19</v>
      </c>
      <c r="T34" s="7"/>
      <c r="U34" s="12" t="s">
        <v>19</v>
      </c>
      <c r="V34" s="12" t="s">
        <v>342</v>
      </c>
      <c r="W34" s="14" t="s">
        <v>343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344</v>
      </c>
      <c r="AD34" t="s">
        <v>6</v>
      </c>
      <c r="AE34" t="s">
        <v>134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345</v>
      </c>
      <c r="B35" s="6" t="s">
        <v>346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347</v>
      </c>
      <c r="H35" s="7" t="s">
        <v>348</v>
      </c>
      <c r="I35" s="7" t="s">
        <v>79</v>
      </c>
      <c r="J35" s="7" t="s">
        <v>2</v>
      </c>
      <c r="K35" s="7" t="s">
        <v>349</v>
      </c>
      <c r="L35" s="7">
        <v>1</v>
      </c>
      <c r="M35" s="7">
        <v>1</v>
      </c>
      <c r="N35" s="7" t="s">
        <v>83</v>
      </c>
      <c r="O35" s="7" t="s">
        <v>220</v>
      </c>
      <c r="P35" s="7" t="s">
        <v>251</v>
      </c>
      <c r="Q35" s="7"/>
      <c r="R35" s="12" t="s">
        <v>350</v>
      </c>
      <c r="S35" s="14" t="s">
        <v>19</v>
      </c>
      <c r="T35" s="7"/>
      <c r="U35" s="12" t="s">
        <v>19</v>
      </c>
      <c r="V35" s="12" t="s">
        <v>350</v>
      </c>
      <c r="W35" s="14" t="s">
        <v>261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351</v>
      </c>
      <c r="AD35" t="s">
        <v>6</v>
      </c>
      <c r="AE35" t="s">
        <v>134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352</v>
      </c>
      <c r="B36" s="6" t="s">
        <v>353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295</v>
      </c>
      <c r="H36" s="7" t="s">
        <v>296</v>
      </c>
      <c r="I36" s="7" t="s">
        <v>79</v>
      </c>
      <c r="J36" s="7" t="s">
        <v>2</v>
      </c>
      <c r="K36" s="7" t="s">
        <v>354</v>
      </c>
      <c r="L36" s="7">
        <v>1</v>
      </c>
      <c r="M36" s="7">
        <v>2</v>
      </c>
      <c r="N36" s="7" t="s">
        <v>83</v>
      </c>
      <c r="O36" s="7" t="s">
        <v>83</v>
      </c>
      <c r="P36" s="7" t="s">
        <v>251</v>
      </c>
      <c r="Q36" s="7"/>
      <c r="R36" s="12" t="s">
        <v>355</v>
      </c>
      <c r="S36" s="14" t="s">
        <v>19</v>
      </c>
      <c r="T36" s="7"/>
      <c r="U36" s="12" t="s">
        <v>19</v>
      </c>
      <c r="V36" s="12" t="s">
        <v>355</v>
      </c>
      <c r="W36" s="14" t="s">
        <v>356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357</v>
      </c>
      <c r="AD36" t="s">
        <v>6</v>
      </c>
      <c r="AE36" t="s">
        <v>300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358</v>
      </c>
      <c r="B37" s="6" t="s">
        <v>359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360</v>
      </c>
      <c r="H37" s="7" t="s">
        <v>361</v>
      </c>
      <c r="I37" s="7" t="s">
        <v>79</v>
      </c>
      <c r="J37" s="7" t="s">
        <v>2</v>
      </c>
      <c r="K37" s="7" t="s">
        <v>362</v>
      </c>
      <c r="L37" s="7">
        <v>1</v>
      </c>
      <c r="M37" s="7">
        <v>1</v>
      </c>
      <c r="N37" s="7" t="s">
        <v>220</v>
      </c>
      <c r="O37" s="7" t="s">
        <v>220</v>
      </c>
      <c r="P37" s="7" t="s">
        <v>251</v>
      </c>
      <c r="Q37" s="7"/>
      <c r="R37" s="12" t="s">
        <v>363</v>
      </c>
      <c r="S37" s="14" t="s">
        <v>19</v>
      </c>
      <c r="T37" s="7"/>
      <c r="U37" s="12" t="s">
        <v>19</v>
      </c>
      <c r="V37" s="12" t="s">
        <v>363</v>
      </c>
      <c r="W37" s="14" t="s">
        <v>364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365</v>
      </c>
      <c r="AD37" t="s">
        <v>6</v>
      </c>
      <c r="AE37" t="s">
        <v>366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367</v>
      </c>
      <c r="B38" s="6" t="s">
        <v>368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360</v>
      </c>
      <c r="H38" s="7" t="s">
        <v>361</v>
      </c>
      <c r="I38" s="7" t="s">
        <v>79</v>
      </c>
      <c r="J38" s="7" t="s">
        <v>2</v>
      </c>
      <c r="K38" s="7" t="s">
        <v>369</v>
      </c>
      <c r="L38" s="7">
        <v>1</v>
      </c>
      <c r="M38" s="7">
        <v>1</v>
      </c>
      <c r="N38" s="7" t="s">
        <v>220</v>
      </c>
      <c r="O38" s="7" t="s">
        <v>220</v>
      </c>
      <c r="P38" s="7" t="s">
        <v>251</v>
      </c>
      <c r="Q38" s="7"/>
      <c r="R38" s="12" t="s">
        <v>363</v>
      </c>
      <c r="S38" s="14" t="s">
        <v>19</v>
      </c>
      <c r="T38" s="7"/>
      <c r="U38" s="12" t="s">
        <v>19</v>
      </c>
      <c r="V38" s="12" t="s">
        <v>363</v>
      </c>
      <c r="W38" s="14" t="s">
        <v>364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365</v>
      </c>
      <c r="AD38" t="s">
        <v>6</v>
      </c>
      <c r="AE38" t="s">
        <v>366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370</v>
      </c>
      <c r="B39" s="6" t="s">
        <v>371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372</v>
      </c>
      <c r="H39" s="7" t="s">
        <v>373</v>
      </c>
      <c r="I39" s="7" t="s">
        <v>79</v>
      </c>
      <c r="J39" s="7" t="s">
        <v>2</v>
      </c>
      <c r="K39" s="7" t="s">
        <v>374</v>
      </c>
      <c r="L39" s="7">
        <v>1</v>
      </c>
      <c r="M39" s="7">
        <v>1</v>
      </c>
      <c r="N39" s="7" t="s">
        <v>220</v>
      </c>
      <c r="O39" s="7" t="s">
        <v>220</v>
      </c>
      <c r="P39" s="7" t="s">
        <v>251</v>
      </c>
      <c r="Q39" s="7"/>
      <c r="R39" s="12" t="s">
        <v>375</v>
      </c>
      <c r="S39" s="14" t="s">
        <v>19</v>
      </c>
      <c r="T39" s="7"/>
      <c r="U39" s="12" t="s">
        <v>19</v>
      </c>
      <c r="V39" s="12" t="s">
        <v>375</v>
      </c>
      <c r="W39" s="14" t="s">
        <v>376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377</v>
      </c>
      <c r="AD39" t="s">
        <v>6</v>
      </c>
      <c r="AE39" t="s">
        <v>378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379</v>
      </c>
      <c r="B40" s="6" t="s">
        <v>380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381</v>
      </c>
      <c r="H40" s="7" t="s">
        <v>382</v>
      </c>
      <c r="I40" s="7" t="s">
        <v>79</v>
      </c>
      <c r="J40" s="7" t="s">
        <v>2</v>
      </c>
      <c r="K40" s="7" t="s">
        <v>383</v>
      </c>
      <c r="L40" s="7">
        <v>1</v>
      </c>
      <c r="M40" s="7">
        <v>1</v>
      </c>
      <c r="N40" s="7" t="s">
        <v>220</v>
      </c>
      <c r="O40" s="7" t="s">
        <v>220</v>
      </c>
      <c r="P40" s="7" t="s">
        <v>251</v>
      </c>
      <c r="Q40" s="7"/>
      <c r="R40" s="12" t="s">
        <v>384</v>
      </c>
      <c r="S40" s="14" t="s">
        <v>19</v>
      </c>
      <c r="T40" s="7"/>
      <c r="U40" s="12" t="s">
        <v>19</v>
      </c>
      <c r="V40" s="12" t="s">
        <v>384</v>
      </c>
      <c r="W40" s="14" t="s">
        <v>385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149</v>
      </c>
      <c r="AD40" t="s">
        <v>6</v>
      </c>
      <c r="AE40" t="s">
        <v>134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386</v>
      </c>
      <c r="B41" s="6" t="s">
        <v>387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388</v>
      </c>
      <c r="H41" s="7" t="s">
        <v>389</v>
      </c>
      <c r="I41" s="7" t="s">
        <v>79</v>
      </c>
      <c r="J41" s="7" t="s">
        <v>2</v>
      </c>
      <c r="K41" s="7" t="s">
        <v>390</v>
      </c>
      <c r="L41" s="7">
        <v>1</v>
      </c>
      <c r="M41" s="7">
        <v>1</v>
      </c>
      <c r="N41" s="7" t="s">
        <v>220</v>
      </c>
      <c r="O41" s="7" t="s">
        <v>220</v>
      </c>
      <c r="P41" s="7" t="s">
        <v>251</v>
      </c>
      <c r="Q41" s="7"/>
      <c r="R41" s="12" t="s">
        <v>391</v>
      </c>
      <c r="S41" s="14" t="s">
        <v>19</v>
      </c>
      <c r="T41" s="7"/>
      <c r="U41" s="12" t="s">
        <v>19</v>
      </c>
      <c r="V41" s="12" t="s">
        <v>391</v>
      </c>
      <c r="W41" s="14" t="s">
        <v>392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393</v>
      </c>
      <c r="AD41" t="s">
        <v>6</v>
      </c>
      <c r="AE41" t="s">
        <v>394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395</v>
      </c>
      <c r="B42" s="6" t="s">
        <v>396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397</v>
      </c>
      <c r="H42" s="7" t="s">
        <v>398</v>
      </c>
      <c r="I42" s="7" t="s">
        <v>79</v>
      </c>
      <c r="J42" s="7" t="s">
        <v>2</v>
      </c>
      <c r="K42" s="7" t="s">
        <v>399</v>
      </c>
      <c r="L42" s="7">
        <v>1</v>
      </c>
      <c r="M42" s="7">
        <v>1</v>
      </c>
      <c r="N42" s="7" t="s">
        <v>220</v>
      </c>
      <c r="O42" s="7" t="s">
        <v>220</v>
      </c>
      <c r="P42" s="7" t="s">
        <v>251</v>
      </c>
      <c r="Q42" s="7"/>
      <c r="R42" s="12" t="s">
        <v>400</v>
      </c>
      <c r="S42" s="14" t="s">
        <v>19</v>
      </c>
      <c r="T42" s="7"/>
      <c r="U42" s="12" t="s">
        <v>19</v>
      </c>
      <c r="V42" s="12" t="s">
        <v>400</v>
      </c>
      <c r="W42" s="14" t="s">
        <v>385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401</v>
      </c>
      <c r="AD42" t="s">
        <v>6</v>
      </c>
      <c r="AE42" t="s">
        <v>402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403</v>
      </c>
      <c r="B43" s="6" t="s">
        <v>404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405</v>
      </c>
      <c r="H43" s="7" t="s">
        <v>406</v>
      </c>
      <c r="I43" s="7" t="s">
        <v>79</v>
      </c>
      <c r="J43" s="7" t="s">
        <v>2</v>
      </c>
      <c r="K43" s="7" t="s">
        <v>201</v>
      </c>
      <c r="L43" s="7">
        <v>1</v>
      </c>
      <c r="M43" s="7">
        <v>1</v>
      </c>
      <c r="N43" s="7" t="s">
        <v>220</v>
      </c>
      <c r="O43" s="7" t="s">
        <v>220</v>
      </c>
      <c r="P43" s="7" t="s">
        <v>251</v>
      </c>
      <c r="Q43" s="7"/>
      <c r="R43" s="12" t="s">
        <v>407</v>
      </c>
      <c r="S43" s="14" t="s">
        <v>19</v>
      </c>
      <c r="T43" s="7"/>
      <c r="U43" s="12" t="s">
        <v>19</v>
      </c>
      <c r="V43" s="12" t="s">
        <v>407</v>
      </c>
      <c r="W43" s="14" t="s">
        <v>408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409</v>
      </c>
      <c r="AD43" t="s">
        <v>6</v>
      </c>
      <c r="AE43" t="s">
        <v>410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411</v>
      </c>
      <c r="B44" s="6" t="s">
        <v>412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413</v>
      </c>
      <c r="H44" s="7" t="s">
        <v>414</v>
      </c>
      <c r="I44" s="7" t="s">
        <v>79</v>
      </c>
      <c r="J44" s="7" t="s">
        <v>2</v>
      </c>
      <c r="K44" s="7" t="s">
        <v>415</v>
      </c>
      <c r="L44" s="7">
        <v>2</v>
      </c>
      <c r="M44" s="7">
        <v>1</v>
      </c>
      <c r="N44" s="7" t="s">
        <v>251</v>
      </c>
      <c r="O44" s="7" t="s">
        <v>210</v>
      </c>
      <c r="P44" s="7" t="s">
        <v>211</v>
      </c>
      <c r="Q44" s="7"/>
      <c r="R44" s="12" t="s">
        <v>416</v>
      </c>
      <c r="S44" s="14" t="s">
        <v>416</v>
      </c>
      <c r="T44" s="7" t="s">
        <v>417</v>
      </c>
      <c r="U44" s="12" t="s">
        <v>19</v>
      </c>
      <c r="V44" s="12" t="s">
        <v>19</v>
      </c>
      <c r="W44" s="14" t="s">
        <v>19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19</v>
      </c>
      <c r="AD44" t="s">
        <v>6</v>
      </c>
      <c r="AE44" t="s">
        <v>418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419</v>
      </c>
      <c r="B45" s="6" t="s">
        <v>420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421</v>
      </c>
      <c r="H45" s="7" t="s">
        <v>422</v>
      </c>
      <c r="I45" s="7" t="s">
        <v>79</v>
      </c>
      <c r="J45" s="7" t="s">
        <v>2</v>
      </c>
      <c r="K45" s="7" t="s">
        <v>423</v>
      </c>
      <c r="L45" s="7">
        <v>1</v>
      </c>
      <c r="M45" s="7">
        <v>2</v>
      </c>
      <c r="N45" s="7" t="s">
        <v>424</v>
      </c>
      <c r="O45" s="7" t="s">
        <v>83</v>
      </c>
      <c r="P45" s="7" t="s">
        <v>251</v>
      </c>
      <c r="Q45" s="7"/>
      <c r="R45" s="12" t="s">
        <v>425</v>
      </c>
      <c r="S45" s="14" t="s">
        <v>19</v>
      </c>
      <c r="T45" s="7"/>
      <c r="U45" s="12" t="s">
        <v>19</v>
      </c>
      <c r="V45" s="12" t="s">
        <v>425</v>
      </c>
      <c r="W45" s="14" t="s">
        <v>132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426</v>
      </c>
      <c r="AD45" t="s">
        <v>6</v>
      </c>
      <c r="AE45" t="s">
        <v>87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427</v>
      </c>
      <c r="B46" s="6" t="s">
        <v>428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429</v>
      </c>
      <c r="H46" s="7" t="s">
        <v>430</v>
      </c>
      <c r="I46" s="7" t="s">
        <v>79</v>
      </c>
      <c r="J46" s="7" t="s">
        <v>2</v>
      </c>
      <c r="K46" s="7" t="s">
        <v>431</v>
      </c>
      <c r="L46" s="7">
        <v>1</v>
      </c>
      <c r="M46" s="7">
        <v>3</v>
      </c>
      <c r="N46" s="7" t="s">
        <v>82</v>
      </c>
      <c r="O46" s="7" t="s">
        <v>104</v>
      </c>
      <c r="P46" s="7" t="s">
        <v>251</v>
      </c>
      <c r="Q46" s="7"/>
      <c r="R46" s="12" t="s">
        <v>432</v>
      </c>
      <c r="S46" s="14" t="s">
        <v>19</v>
      </c>
      <c r="T46" s="7"/>
      <c r="U46" s="12" t="s">
        <v>19</v>
      </c>
      <c r="V46" s="12" t="s">
        <v>432</v>
      </c>
      <c r="W46" s="14" t="s">
        <v>433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434</v>
      </c>
      <c r="AD46" t="s">
        <v>6</v>
      </c>
      <c r="AE46" t="s">
        <v>172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435</v>
      </c>
      <c r="B47" s="6" t="s">
        <v>436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91</v>
      </c>
      <c r="H47" s="7" t="s">
        <v>92</v>
      </c>
      <c r="I47" s="7" t="s">
        <v>79</v>
      </c>
      <c r="J47" s="7" t="s">
        <v>2</v>
      </c>
      <c r="K47" s="7" t="s">
        <v>437</v>
      </c>
      <c r="L47" s="7">
        <v>1</v>
      </c>
      <c r="M47" s="7">
        <v>3</v>
      </c>
      <c r="N47" s="7" t="s">
        <v>438</v>
      </c>
      <c r="O47" s="7" t="s">
        <v>83</v>
      </c>
      <c r="P47" s="7" t="s">
        <v>210</v>
      </c>
      <c r="Q47" s="7"/>
      <c r="R47" s="12" t="s">
        <v>268</v>
      </c>
      <c r="S47" s="14" t="s">
        <v>19</v>
      </c>
      <c r="T47" s="7"/>
      <c r="U47" s="12" t="s">
        <v>19</v>
      </c>
      <c r="V47" s="12" t="s">
        <v>268</v>
      </c>
      <c r="W47" s="14" t="s">
        <v>439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440</v>
      </c>
      <c r="AD47" t="s">
        <v>6</v>
      </c>
      <c r="AE47" t="s">
        <v>99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441</v>
      </c>
      <c r="B48" s="6" t="s">
        <v>442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91</v>
      </c>
      <c r="H48" s="7" t="s">
        <v>92</v>
      </c>
      <c r="I48" s="7" t="s">
        <v>79</v>
      </c>
      <c r="J48" s="7" t="s">
        <v>2</v>
      </c>
      <c r="K48" s="7" t="s">
        <v>443</v>
      </c>
      <c r="L48" s="7">
        <v>1</v>
      </c>
      <c r="M48" s="7">
        <v>3</v>
      </c>
      <c r="N48" s="7" t="s">
        <v>168</v>
      </c>
      <c r="O48" s="7" t="s">
        <v>83</v>
      </c>
      <c r="P48" s="7" t="s">
        <v>210</v>
      </c>
      <c r="Q48" s="7"/>
      <c r="R48" s="12" t="s">
        <v>275</v>
      </c>
      <c r="S48" s="14" t="s">
        <v>19</v>
      </c>
      <c r="T48" s="7"/>
      <c r="U48" s="12" t="s">
        <v>19</v>
      </c>
      <c r="V48" s="12" t="s">
        <v>275</v>
      </c>
      <c r="W48" s="14" t="s">
        <v>364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444</v>
      </c>
      <c r="AD48" t="s">
        <v>6</v>
      </c>
      <c r="AE48" t="s">
        <v>99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445</v>
      </c>
      <c r="B49" s="6" t="s">
        <v>446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225</v>
      </c>
      <c r="H49" s="7" t="s">
        <v>226</v>
      </c>
      <c r="I49" s="7" t="s">
        <v>79</v>
      </c>
      <c r="J49" s="7" t="s">
        <v>2</v>
      </c>
      <c r="K49" s="7" t="s">
        <v>447</v>
      </c>
      <c r="L49" s="7">
        <v>1</v>
      </c>
      <c r="M49" s="7">
        <v>3</v>
      </c>
      <c r="N49" s="7" t="s">
        <v>82</v>
      </c>
      <c r="O49" s="7" t="s">
        <v>83</v>
      </c>
      <c r="P49" s="7" t="s">
        <v>210</v>
      </c>
      <c r="Q49" s="7"/>
      <c r="R49" s="12" t="s">
        <v>448</v>
      </c>
      <c r="S49" s="14" t="s">
        <v>19</v>
      </c>
      <c r="T49" s="7"/>
      <c r="U49" s="12" t="s">
        <v>19</v>
      </c>
      <c r="V49" s="12" t="s">
        <v>448</v>
      </c>
      <c r="W49" s="14" t="s">
        <v>433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449</v>
      </c>
      <c r="AD49" t="s">
        <v>6</v>
      </c>
      <c r="AE49" t="s">
        <v>172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450</v>
      </c>
      <c r="B50" s="6" t="s">
        <v>451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452</v>
      </c>
      <c r="H50" s="7" t="s">
        <v>453</v>
      </c>
      <c r="I50" s="7" t="s">
        <v>79</v>
      </c>
      <c r="J50" s="7" t="s">
        <v>2</v>
      </c>
      <c r="K50" s="7" t="s">
        <v>454</v>
      </c>
      <c r="L50" s="7">
        <v>1</v>
      </c>
      <c r="M50" s="7">
        <v>1</v>
      </c>
      <c r="N50" s="7" t="s">
        <v>220</v>
      </c>
      <c r="O50" s="7" t="s">
        <v>251</v>
      </c>
      <c r="P50" s="7" t="s">
        <v>210</v>
      </c>
      <c r="Q50" s="7"/>
      <c r="R50" s="12" t="s">
        <v>455</v>
      </c>
      <c r="S50" s="14" t="s">
        <v>19</v>
      </c>
      <c r="T50" s="7"/>
      <c r="U50" s="12" t="s">
        <v>19</v>
      </c>
      <c r="V50" s="12" t="s">
        <v>455</v>
      </c>
      <c r="W50" s="14" t="s">
        <v>456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107</v>
      </c>
      <c r="AD50" t="s">
        <v>6</v>
      </c>
      <c r="AE50" t="s">
        <v>134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457</v>
      </c>
      <c r="B51" s="6" t="s">
        <v>458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459</v>
      </c>
      <c r="H51" s="7" t="s">
        <v>460</v>
      </c>
      <c r="I51" s="7" t="s">
        <v>79</v>
      </c>
      <c r="J51" s="7" t="s">
        <v>2</v>
      </c>
      <c r="K51" s="7" t="s">
        <v>461</v>
      </c>
      <c r="L51" s="7">
        <v>1</v>
      </c>
      <c r="M51" s="7">
        <v>1</v>
      </c>
      <c r="N51" s="7" t="s">
        <v>251</v>
      </c>
      <c r="O51" s="7" t="s">
        <v>251</v>
      </c>
      <c r="P51" s="7" t="s">
        <v>210</v>
      </c>
      <c r="Q51" s="7"/>
      <c r="R51" s="12" t="s">
        <v>462</v>
      </c>
      <c r="S51" s="14" t="s">
        <v>19</v>
      </c>
      <c r="T51" s="7"/>
      <c r="U51" s="12" t="s">
        <v>19</v>
      </c>
      <c r="V51" s="12" t="s">
        <v>462</v>
      </c>
      <c r="W51" s="14" t="s">
        <v>463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464</v>
      </c>
      <c r="AD51" t="s">
        <v>6</v>
      </c>
      <c r="AE51" t="s">
        <v>465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466</v>
      </c>
      <c r="B52" s="6" t="s">
        <v>467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91</v>
      </c>
      <c r="H52" s="7" t="s">
        <v>92</v>
      </c>
      <c r="I52" s="7" t="s">
        <v>79</v>
      </c>
      <c r="J52" s="7" t="s">
        <v>2</v>
      </c>
      <c r="K52" s="7" t="s">
        <v>468</v>
      </c>
      <c r="L52" s="7">
        <v>1</v>
      </c>
      <c r="M52" s="7">
        <v>1</v>
      </c>
      <c r="N52" s="7" t="s">
        <v>251</v>
      </c>
      <c r="O52" s="7" t="s">
        <v>251</v>
      </c>
      <c r="P52" s="7" t="s">
        <v>210</v>
      </c>
      <c r="Q52" s="7"/>
      <c r="R52" s="12" t="s">
        <v>469</v>
      </c>
      <c r="S52" s="14" t="s">
        <v>19</v>
      </c>
      <c r="T52" s="7"/>
      <c r="U52" s="12" t="s">
        <v>19</v>
      </c>
      <c r="V52" s="12" t="s">
        <v>469</v>
      </c>
      <c r="W52" s="14" t="s">
        <v>470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471</v>
      </c>
      <c r="AD52" t="s">
        <v>6</v>
      </c>
      <c r="AE52" t="s">
        <v>99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472</v>
      </c>
      <c r="B53" s="6" t="s">
        <v>473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474</v>
      </c>
      <c r="H53" s="7" t="s">
        <v>475</v>
      </c>
      <c r="I53" s="7" t="s">
        <v>79</v>
      </c>
      <c r="J53" s="7" t="s">
        <v>2</v>
      </c>
      <c r="K53" s="7" t="s">
        <v>476</v>
      </c>
      <c r="L53" s="7">
        <v>1</v>
      </c>
      <c r="M53" s="7">
        <v>2</v>
      </c>
      <c r="N53" s="7" t="s">
        <v>103</v>
      </c>
      <c r="O53" s="7" t="s">
        <v>220</v>
      </c>
      <c r="P53" s="7" t="s">
        <v>210</v>
      </c>
      <c r="Q53" s="7"/>
      <c r="R53" s="12" t="s">
        <v>477</v>
      </c>
      <c r="S53" s="14" t="s">
        <v>19</v>
      </c>
      <c r="T53" s="7"/>
      <c r="U53" s="12" t="s">
        <v>19</v>
      </c>
      <c r="V53" s="12" t="s">
        <v>477</v>
      </c>
      <c r="W53" s="14" t="s">
        <v>478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479</v>
      </c>
      <c r="AD53" t="s">
        <v>6</v>
      </c>
      <c r="AE53" t="s">
        <v>480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481</v>
      </c>
      <c r="B54" s="6" t="s">
        <v>482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483</v>
      </c>
      <c r="H54" s="7" t="s">
        <v>484</v>
      </c>
      <c r="I54" s="7" t="s">
        <v>79</v>
      </c>
      <c r="J54" s="7" t="s">
        <v>2</v>
      </c>
      <c r="K54" s="7" t="s">
        <v>485</v>
      </c>
      <c r="L54" s="7">
        <v>1</v>
      </c>
      <c r="M54" s="7">
        <v>1</v>
      </c>
      <c r="N54" s="7" t="s">
        <v>220</v>
      </c>
      <c r="O54" s="7" t="s">
        <v>251</v>
      </c>
      <c r="P54" s="7" t="s">
        <v>210</v>
      </c>
      <c r="Q54" s="7"/>
      <c r="R54" s="12" t="s">
        <v>486</v>
      </c>
      <c r="S54" s="14" t="s">
        <v>19</v>
      </c>
      <c r="T54" s="7"/>
      <c r="U54" s="12" t="s">
        <v>19</v>
      </c>
      <c r="V54" s="12" t="s">
        <v>486</v>
      </c>
      <c r="W54" s="14" t="s">
        <v>456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487</v>
      </c>
      <c r="AD54" t="s">
        <v>6</v>
      </c>
      <c r="AE54" t="s">
        <v>488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489</v>
      </c>
      <c r="B55" s="6" t="s">
        <v>490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491</v>
      </c>
      <c r="H55" s="7" t="s">
        <v>492</v>
      </c>
      <c r="I55" s="7" t="s">
        <v>79</v>
      </c>
      <c r="J55" s="7" t="s">
        <v>2</v>
      </c>
      <c r="K55" s="7" t="s">
        <v>493</v>
      </c>
      <c r="L55" s="7">
        <v>2</v>
      </c>
      <c r="M55" s="7">
        <v>1</v>
      </c>
      <c r="N55" s="7" t="s">
        <v>220</v>
      </c>
      <c r="O55" s="7" t="s">
        <v>251</v>
      </c>
      <c r="P55" s="7" t="s">
        <v>210</v>
      </c>
      <c r="Q55" s="7"/>
      <c r="R55" s="12" t="s">
        <v>494</v>
      </c>
      <c r="S55" s="14" t="s">
        <v>19</v>
      </c>
      <c r="T55" s="7"/>
      <c r="U55" s="12" t="s">
        <v>19</v>
      </c>
      <c r="V55" s="12" t="s">
        <v>494</v>
      </c>
      <c r="W55" s="14" t="s">
        <v>495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496</v>
      </c>
      <c r="AD55" t="s">
        <v>6</v>
      </c>
      <c r="AE55" t="s">
        <v>497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498</v>
      </c>
      <c r="B56" s="6" t="s">
        <v>499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500</v>
      </c>
      <c r="H56" s="7" t="s">
        <v>501</v>
      </c>
      <c r="I56" s="7" t="s">
        <v>79</v>
      </c>
      <c r="J56" s="7" t="s">
        <v>2</v>
      </c>
      <c r="K56" s="7" t="s">
        <v>502</v>
      </c>
      <c r="L56" s="7">
        <v>1</v>
      </c>
      <c r="M56" s="7">
        <v>1</v>
      </c>
      <c r="N56" s="7" t="s">
        <v>220</v>
      </c>
      <c r="O56" s="7" t="s">
        <v>251</v>
      </c>
      <c r="P56" s="7" t="s">
        <v>210</v>
      </c>
      <c r="Q56" s="7"/>
      <c r="R56" s="12" t="s">
        <v>503</v>
      </c>
      <c r="S56" s="14" t="s">
        <v>19</v>
      </c>
      <c r="T56" s="7"/>
      <c r="U56" s="12" t="s">
        <v>19</v>
      </c>
      <c r="V56" s="12" t="s">
        <v>503</v>
      </c>
      <c r="W56" s="14" t="s">
        <v>504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505</v>
      </c>
      <c r="AD56" t="s">
        <v>6</v>
      </c>
      <c r="AE56" t="s">
        <v>292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506</v>
      </c>
      <c r="B57" s="6" t="s">
        <v>507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508</v>
      </c>
      <c r="H57" s="7" t="s">
        <v>509</v>
      </c>
      <c r="I57" s="7" t="s">
        <v>79</v>
      </c>
      <c r="J57" s="7" t="s">
        <v>2</v>
      </c>
      <c r="K57" s="7" t="s">
        <v>510</v>
      </c>
      <c r="L57" s="7">
        <v>1</v>
      </c>
      <c r="M57" s="7">
        <v>1</v>
      </c>
      <c r="N57" s="7" t="s">
        <v>210</v>
      </c>
      <c r="O57" s="7" t="s">
        <v>210</v>
      </c>
      <c r="P57" s="7" t="s">
        <v>211</v>
      </c>
      <c r="Q57" s="7"/>
      <c r="R57" s="12" t="s">
        <v>511</v>
      </c>
      <c r="S57" s="14" t="s">
        <v>511</v>
      </c>
      <c r="T57" s="7" t="s">
        <v>512</v>
      </c>
      <c r="U57" s="12" t="s">
        <v>19</v>
      </c>
      <c r="V57" s="12" t="s">
        <v>19</v>
      </c>
      <c r="W57" s="14" t="s">
        <v>19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19</v>
      </c>
      <c r="AD57" t="s">
        <v>6</v>
      </c>
      <c r="AE57" t="s">
        <v>172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513</v>
      </c>
      <c r="B58" s="6" t="s">
        <v>514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515</v>
      </c>
      <c r="H58" s="7" t="s">
        <v>516</v>
      </c>
      <c r="I58" s="7" t="s">
        <v>79</v>
      </c>
      <c r="J58" s="7" t="s">
        <v>2</v>
      </c>
      <c r="K58" s="7" t="s">
        <v>517</v>
      </c>
      <c r="L58" s="7">
        <v>1</v>
      </c>
      <c r="M58" s="7">
        <v>1</v>
      </c>
      <c r="N58" s="7" t="s">
        <v>251</v>
      </c>
      <c r="O58" s="7" t="s">
        <v>210</v>
      </c>
      <c r="P58" s="7" t="s">
        <v>211</v>
      </c>
      <c r="Q58" s="7"/>
      <c r="R58" s="12" t="s">
        <v>518</v>
      </c>
      <c r="S58" s="14" t="s">
        <v>19</v>
      </c>
      <c r="T58" s="7"/>
      <c r="U58" s="12" t="s">
        <v>19</v>
      </c>
      <c r="V58" s="12" t="s">
        <v>518</v>
      </c>
      <c r="W58" s="14" t="s">
        <v>519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520</v>
      </c>
      <c r="AD58" t="s">
        <v>6</v>
      </c>
      <c r="AE58" t="s">
        <v>143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521</v>
      </c>
      <c r="B59" s="6" t="s">
        <v>522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523</v>
      </c>
      <c r="H59" s="7" t="s">
        <v>524</v>
      </c>
      <c r="I59" s="7" t="s">
        <v>79</v>
      </c>
      <c r="J59" s="7" t="s">
        <v>2</v>
      </c>
      <c r="K59" s="7" t="s">
        <v>525</v>
      </c>
      <c r="L59" s="7">
        <v>1</v>
      </c>
      <c r="M59" s="7">
        <v>3</v>
      </c>
      <c r="N59" s="7" t="s">
        <v>438</v>
      </c>
      <c r="O59" s="7" t="s">
        <v>220</v>
      </c>
      <c r="P59" s="7" t="s">
        <v>211</v>
      </c>
      <c r="Q59" s="7"/>
      <c r="R59" s="12" t="s">
        <v>526</v>
      </c>
      <c r="S59" s="14" t="s">
        <v>19</v>
      </c>
      <c r="T59" s="7"/>
      <c r="U59" s="12" t="s">
        <v>19</v>
      </c>
      <c r="V59" s="12" t="s">
        <v>526</v>
      </c>
      <c r="W59" s="14" t="s">
        <v>527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528</v>
      </c>
      <c r="AD59" t="s">
        <v>6</v>
      </c>
      <c r="AE59" t="s">
        <v>245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529</v>
      </c>
      <c r="B60" s="6" t="s">
        <v>530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91</v>
      </c>
      <c r="H60" s="7" t="s">
        <v>92</v>
      </c>
      <c r="I60" s="7" t="s">
        <v>79</v>
      </c>
      <c r="J60" s="7" t="s">
        <v>2</v>
      </c>
      <c r="K60" s="7" t="s">
        <v>531</v>
      </c>
      <c r="L60" s="7">
        <v>1</v>
      </c>
      <c r="M60" s="7">
        <v>4</v>
      </c>
      <c r="N60" s="7" t="s">
        <v>532</v>
      </c>
      <c r="O60" s="7" t="s">
        <v>83</v>
      </c>
      <c r="P60" s="7" t="s">
        <v>211</v>
      </c>
      <c r="Q60" s="7"/>
      <c r="R60" s="12" t="s">
        <v>533</v>
      </c>
      <c r="S60" s="14" t="s">
        <v>19</v>
      </c>
      <c r="T60" s="7"/>
      <c r="U60" s="12" t="s">
        <v>19</v>
      </c>
      <c r="V60" s="12" t="s">
        <v>533</v>
      </c>
      <c r="W60" s="14" t="s">
        <v>534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535</v>
      </c>
      <c r="AD60" t="s">
        <v>6</v>
      </c>
      <c r="AE60" t="s">
        <v>536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537</v>
      </c>
      <c r="B61" s="6" t="s">
        <v>538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539</v>
      </c>
      <c r="H61" s="7" t="s">
        <v>540</v>
      </c>
      <c r="I61" s="7" t="s">
        <v>79</v>
      </c>
      <c r="J61" s="7" t="s">
        <v>2</v>
      </c>
      <c r="K61" s="7" t="s">
        <v>541</v>
      </c>
      <c r="L61" s="7">
        <v>1</v>
      </c>
      <c r="M61" s="7">
        <v>3</v>
      </c>
      <c r="N61" s="7" t="s">
        <v>104</v>
      </c>
      <c r="O61" s="7" t="s">
        <v>220</v>
      </c>
      <c r="P61" s="7" t="s">
        <v>211</v>
      </c>
      <c r="Q61" s="7"/>
      <c r="R61" s="12" t="s">
        <v>542</v>
      </c>
      <c r="S61" s="14" t="s">
        <v>19</v>
      </c>
      <c r="T61" s="7"/>
      <c r="U61" s="12" t="s">
        <v>19</v>
      </c>
      <c r="V61" s="12" t="s">
        <v>542</v>
      </c>
      <c r="W61" s="14" t="s">
        <v>543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544</v>
      </c>
      <c r="AD61" t="s">
        <v>6</v>
      </c>
      <c r="AE61" t="s">
        <v>545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546</v>
      </c>
      <c r="B62" s="6" t="s">
        <v>547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225</v>
      </c>
      <c r="H62" s="7" t="s">
        <v>226</v>
      </c>
      <c r="I62" s="7" t="s">
        <v>79</v>
      </c>
      <c r="J62" s="7" t="s">
        <v>2</v>
      </c>
      <c r="K62" s="7" t="s">
        <v>548</v>
      </c>
      <c r="L62" s="7">
        <v>1</v>
      </c>
      <c r="M62" s="7">
        <v>3</v>
      </c>
      <c r="N62" s="7" t="s">
        <v>220</v>
      </c>
      <c r="O62" s="7" t="s">
        <v>220</v>
      </c>
      <c r="P62" s="7" t="s">
        <v>211</v>
      </c>
      <c r="Q62" s="7"/>
      <c r="R62" s="12" t="s">
        <v>549</v>
      </c>
      <c r="S62" s="14" t="s">
        <v>19</v>
      </c>
      <c r="T62" s="7"/>
      <c r="U62" s="12" t="s">
        <v>19</v>
      </c>
      <c r="V62" s="12" t="s">
        <v>549</v>
      </c>
      <c r="W62" s="14" t="s">
        <v>97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550</v>
      </c>
      <c r="AD62" t="s">
        <v>6</v>
      </c>
      <c r="AE62" t="s">
        <v>134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551</v>
      </c>
      <c r="B63" s="6" t="s">
        <v>552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452</v>
      </c>
      <c r="H63" s="7" t="s">
        <v>453</v>
      </c>
      <c r="I63" s="7" t="s">
        <v>79</v>
      </c>
      <c r="J63" s="7" t="s">
        <v>2</v>
      </c>
      <c r="K63" s="7" t="s">
        <v>553</v>
      </c>
      <c r="L63" s="7">
        <v>1</v>
      </c>
      <c r="M63" s="7">
        <v>1</v>
      </c>
      <c r="N63" s="7" t="s">
        <v>251</v>
      </c>
      <c r="O63" s="7" t="s">
        <v>210</v>
      </c>
      <c r="P63" s="7" t="s">
        <v>211</v>
      </c>
      <c r="Q63" s="7"/>
      <c r="R63" s="12" t="s">
        <v>554</v>
      </c>
      <c r="S63" s="14" t="s">
        <v>19</v>
      </c>
      <c r="T63" s="7"/>
      <c r="U63" s="12" t="s">
        <v>19</v>
      </c>
      <c r="V63" s="12" t="s">
        <v>554</v>
      </c>
      <c r="W63" s="14" t="s">
        <v>243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555</v>
      </c>
      <c r="AD63" t="s">
        <v>6</v>
      </c>
      <c r="AE63" t="s">
        <v>134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556</v>
      </c>
      <c r="B64" s="6" t="s">
        <v>557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225</v>
      </c>
      <c r="H64" s="7" t="s">
        <v>226</v>
      </c>
      <c r="I64" s="7" t="s">
        <v>79</v>
      </c>
      <c r="J64" s="7" t="s">
        <v>2</v>
      </c>
      <c r="K64" s="7" t="s">
        <v>558</v>
      </c>
      <c r="L64" s="7">
        <v>1</v>
      </c>
      <c r="M64" s="7">
        <v>3</v>
      </c>
      <c r="N64" s="7" t="s">
        <v>83</v>
      </c>
      <c r="O64" s="7" t="s">
        <v>220</v>
      </c>
      <c r="P64" s="7" t="s">
        <v>211</v>
      </c>
      <c r="Q64" s="7"/>
      <c r="R64" s="12" t="s">
        <v>559</v>
      </c>
      <c r="S64" s="14" t="s">
        <v>19</v>
      </c>
      <c r="T64" s="7"/>
      <c r="U64" s="12" t="s">
        <v>19</v>
      </c>
      <c r="V64" s="12" t="s">
        <v>559</v>
      </c>
      <c r="W64" s="14" t="s">
        <v>97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560</v>
      </c>
      <c r="AD64" t="s">
        <v>6</v>
      </c>
      <c r="AE64" t="s">
        <v>134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561</v>
      </c>
      <c r="B65" s="6" t="s">
        <v>562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563</v>
      </c>
      <c r="H65" s="7" t="s">
        <v>564</v>
      </c>
      <c r="I65" s="7" t="s">
        <v>79</v>
      </c>
      <c r="J65" s="7" t="s">
        <v>2</v>
      </c>
      <c r="K65" s="7" t="s">
        <v>565</v>
      </c>
      <c r="L65" s="7">
        <v>1</v>
      </c>
      <c r="M65" s="7">
        <v>1</v>
      </c>
      <c r="N65" s="7" t="s">
        <v>210</v>
      </c>
      <c r="O65" s="7" t="s">
        <v>210</v>
      </c>
      <c r="P65" s="7" t="s">
        <v>211</v>
      </c>
      <c r="Q65" s="7"/>
      <c r="R65" s="12" t="s">
        <v>566</v>
      </c>
      <c r="S65" s="14" t="s">
        <v>19</v>
      </c>
      <c r="T65" s="7"/>
      <c r="U65" s="12" t="s">
        <v>19</v>
      </c>
      <c r="V65" s="12" t="s">
        <v>566</v>
      </c>
      <c r="W65" s="14" t="s">
        <v>567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568</v>
      </c>
      <c r="AD65" t="s">
        <v>6</v>
      </c>
      <c r="AE65" t="s">
        <v>569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570</v>
      </c>
      <c r="B66" s="6" t="s">
        <v>571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563</v>
      </c>
      <c r="H66" s="7" t="s">
        <v>564</v>
      </c>
      <c r="I66" s="7" t="s">
        <v>79</v>
      </c>
      <c r="J66" s="7" t="s">
        <v>2</v>
      </c>
      <c r="K66" s="7" t="s">
        <v>572</v>
      </c>
      <c r="L66" s="7">
        <v>1</v>
      </c>
      <c r="M66" s="7">
        <v>1</v>
      </c>
      <c r="N66" s="7" t="s">
        <v>251</v>
      </c>
      <c r="O66" s="7" t="s">
        <v>210</v>
      </c>
      <c r="P66" s="7" t="s">
        <v>211</v>
      </c>
      <c r="Q66" s="7"/>
      <c r="R66" s="12" t="s">
        <v>566</v>
      </c>
      <c r="S66" s="14" t="s">
        <v>19</v>
      </c>
      <c r="T66" s="7"/>
      <c r="U66" s="12" t="s">
        <v>19</v>
      </c>
      <c r="V66" s="12" t="s">
        <v>566</v>
      </c>
      <c r="W66" s="14" t="s">
        <v>567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568</v>
      </c>
      <c r="AD66" t="s">
        <v>6</v>
      </c>
      <c r="AE66" t="s">
        <v>569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573</v>
      </c>
      <c r="B67" s="6" t="s">
        <v>574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225</v>
      </c>
      <c r="H67" s="7" t="s">
        <v>226</v>
      </c>
      <c r="I67" s="7" t="s">
        <v>79</v>
      </c>
      <c r="J67" s="7" t="s">
        <v>2</v>
      </c>
      <c r="K67" s="7" t="s">
        <v>575</v>
      </c>
      <c r="L67" s="7">
        <v>1</v>
      </c>
      <c r="M67" s="7">
        <v>2</v>
      </c>
      <c r="N67" s="7" t="s">
        <v>220</v>
      </c>
      <c r="O67" s="7" t="s">
        <v>251</v>
      </c>
      <c r="P67" s="7" t="s">
        <v>211</v>
      </c>
      <c r="Q67" s="7"/>
      <c r="R67" s="12" t="s">
        <v>391</v>
      </c>
      <c r="S67" s="14" t="s">
        <v>19</v>
      </c>
      <c r="T67" s="7"/>
      <c r="U67" s="12" t="s">
        <v>19</v>
      </c>
      <c r="V67" s="12" t="s">
        <v>391</v>
      </c>
      <c r="W67" s="14" t="s">
        <v>576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577</v>
      </c>
      <c r="AD67" t="s">
        <v>6</v>
      </c>
      <c r="AE67" t="s">
        <v>134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578</v>
      </c>
      <c r="B68" s="6" t="s">
        <v>579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580</v>
      </c>
      <c r="H68" s="7" t="s">
        <v>581</v>
      </c>
      <c r="I68" s="7" t="s">
        <v>79</v>
      </c>
      <c r="J68" s="7" t="s">
        <v>2</v>
      </c>
      <c r="K68" s="7" t="s">
        <v>582</v>
      </c>
      <c r="L68" s="7">
        <v>1</v>
      </c>
      <c r="M68" s="7">
        <v>1</v>
      </c>
      <c r="N68" s="7" t="s">
        <v>210</v>
      </c>
      <c r="O68" s="7" t="s">
        <v>210</v>
      </c>
      <c r="P68" s="7" t="s">
        <v>211</v>
      </c>
      <c r="Q68" s="7"/>
      <c r="R68" s="12" t="s">
        <v>583</v>
      </c>
      <c r="S68" s="14" t="s">
        <v>19</v>
      </c>
      <c r="T68" s="7"/>
      <c r="U68" s="12" t="s">
        <v>19</v>
      </c>
      <c r="V68" s="12" t="s">
        <v>583</v>
      </c>
      <c r="W68" s="14" t="s">
        <v>584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585</v>
      </c>
      <c r="AD68" t="s">
        <v>6</v>
      </c>
      <c r="AE68" t="s">
        <v>586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587</v>
      </c>
      <c r="B69" s="6" t="s">
        <v>588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146</v>
      </c>
      <c r="H69" s="7" t="s">
        <v>147</v>
      </c>
      <c r="I69" s="7" t="s">
        <v>79</v>
      </c>
      <c r="J69" s="7" t="s">
        <v>2</v>
      </c>
      <c r="K69" s="7" t="s">
        <v>589</v>
      </c>
      <c r="L69" s="7">
        <v>1</v>
      </c>
      <c r="M69" s="7">
        <v>1</v>
      </c>
      <c r="N69" s="7" t="s">
        <v>210</v>
      </c>
      <c r="O69" s="7" t="s">
        <v>210</v>
      </c>
      <c r="P69" s="7" t="s">
        <v>211</v>
      </c>
      <c r="Q69" s="7"/>
      <c r="R69" s="12" t="s">
        <v>384</v>
      </c>
      <c r="S69" s="14" t="s">
        <v>19</v>
      </c>
      <c r="T69" s="7"/>
      <c r="U69" s="12" t="s">
        <v>19</v>
      </c>
      <c r="V69" s="12" t="s">
        <v>384</v>
      </c>
      <c r="W69" s="14" t="s">
        <v>385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149</v>
      </c>
      <c r="AD69" t="s">
        <v>6</v>
      </c>
      <c r="AE69" t="s">
        <v>590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591</v>
      </c>
      <c r="B70" s="6" t="s">
        <v>592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593</v>
      </c>
      <c r="H70" s="7" t="s">
        <v>594</v>
      </c>
      <c r="I70" s="7" t="s">
        <v>79</v>
      </c>
      <c r="J70" s="7" t="s">
        <v>2</v>
      </c>
      <c r="K70" s="7" t="s">
        <v>595</v>
      </c>
      <c r="L70" s="7">
        <v>1</v>
      </c>
      <c r="M70" s="7">
        <v>2</v>
      </c>
      <c r="N70" s="7" t="s">
        <v>220</v>
      </c>
      <c r="O70" s="7" t="s">
        <v>251</v>
      </c>
      <c r="P70" s="7" t="s">
        <v>211</v>
      </c>
      <c r="Q70" s="7"/>
      <c r="R70" s="12" t="s">
        <v>315</v>
      </c>
      <c r="S70" s="14" t="s">
        <v>19</v>
      </c>
      <c r="T70" s="7"/>
      <c r="U70" s="12" t="s">
        <v>19</v>
      </c>
      <c r="V70" s="12" t="s">
        <v>315</v>
      </c>
      <c r="W70" s="14" t="s">
        <v>495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596</v>
      </c>
      <c r="AD70" t="s">
        <v>6</v>
      </c>
      <c r="AE70" t="s">
        <v>597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598</v>
      </c>
      <c r="B71" s="6" t="s">
        <v>599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600</v>
      </c>
      <c r="H71" s="7" t="s">
        <v>601</v>
      </c>
      <c r="I71" s="7" t="s">
        <v>79</v>
      </c>
      <c r="J71" s="7" t="s">
        <v>2</v>
      </c>
      <c r="K71" s="7" t="s">
        <v>602</v>
      </c>
      <c r="L71" s="7">
        <v>1</v>
      </c>
      <c r="M71" s="7">
        <v>2</v>
      </c>
      <c r="N71" s="7" t="s">
        <v>211</v>
      </c>
      <c r="O71" s="7" t="s">
        <v>211</v>
      </c>
      <c r="P71" s="7" t="s">
        <v>603</v>
      </c>
      <c r="Q71" s="7"/>
      <c r="R71" s="12" t="s">
        <v>604</v>
      </c>
      <c r="S71" s="14" t="s">
        <v>604</v>
      </c>
      <c r="T71" s="7" t="s">
        <v>605</v>
      </c>
      <c r="U71" s="12" t="s">
        <v>19</v>
      </c>
      <c r="V71" s="12" t="s">
        <v>19</v>
      </c>
      <c r="W71" s="14" t="s">
        <v>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19</v>
      </c>
      <c r="AD71" t="s">
        <v>6</v>
      </c>
      <c r="AE71" t="s">
        <v>134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606</v>
      </c>
      <c r="B72" s="6" t="s">
        <v>607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608</v>
      </c>
      <c r="H72" s="7" t="s">
        <v>609</v>
      </c>
      <c r="I72" s="7" t="s">
        <v>79</v>
      </c>
      <c r="J72" s="7" t="s">
        <v>2</v>
      </c>
      <c r="K72" s="7" t="s">
        <v>610</v>
      </c>
      <c r="L72" s="7">
        <v>1</v>
      </c>
      <c r="M72" s="7">
        <v>3</v>
      </c>
      <c r="N72" s="7" t="s">
        <v>95</v>
      </c>
      <c r="O72" s="7" t="s">
        <v>220</v>
      </c>
      <c r="P72" s="7" t="s">
        <v>211</v>
      </c>
      <c r="Q72" s="7"/>
      <c r="R72" s="12" t="s">
        <v>611</v>
      </c>
      <c r="S72" s="14" t="s">
        <v>19</v>
      </c>
      <c r="T72" s="7"/>
      <c r="U72" s="12" t="s">
        <v>19</v>
      </c>
      <c r="V72" s="12" t="s">
        <v>611</v>
      </c>
      <c r="W72" s="14" t="s">
        <v>401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612</v>
      </c>
      <c r="AD72" t="s">
        <v>6</v>
      </c>
      <c r="AE72" t="s">
        <v>292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613</v>
      </c>
      <c r="B73" s="6" t="s">
        <v>614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615</v>
      </c>
      <c r="H73" s="7" t="s">
        <v>616</v>
      </c>
      <c r="I73" s="7" t="s">
        <v>79</v>
      </c>
      <c r="J73" s="7" t="s">
        <v>2</v>
      </c>
      <c r="K73" s="7" t="s">
        <v>617</v>
      </c>
      <c r="L73" s="7">
        <v>1</v>
      </c>
      <c r="M73" s="7">
        <v>3</v>
      </c>
      <c r="N73" s="7" t="s">
        <v>211</v>
      </c>
      <c r="O73" s="7" t="s">
        <v>603</v>
      </c>
      <c r="P73" s="7" t="s">
        <v>618</v>
      </c>
      <c r="Q73" s="7"/>
      <c r="R73" s="12" t="s">
        <v>619</v>
      </c>
      <c r="S73" s="14" t="s">
        <v>619</v>
      </c>
      <c r="T73" s="7" t="s">
        <v>620</v>
      </c>
      <c r="U73" s="12" t="s">
        <v>19</v>
      </c>
      <c r="V73" s="12" t="s">
        <v>19</v>
      </c>
      <c r="W73" s="14" t="s">
        <v>19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19</v>
      </c>
      <c r="AD73" t="s">
        <v>6</v>
      </c>
      <c r="AE73" t="s">
        <v>143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621</v>
      </c>
      <c r="B74" s="6" t="s">
        <v>622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623</v>
      </c>
      <c r="H74" s="7" t="s">
        <v>624</v>
      </c>
      <c r="I74" s="7" t="s">
        <v>79</v>
      </c>
      <c r="J74" s="7" t="s">
        <v>2</v>
      </c>
      <c r="K74" s="7" t="s">
        <v>625</v>
      </c>
      <c r="L74" s="7">
        <v>1</v>
      </c>
      <c r="M74" s="7">
        <v>2</v>
      </c>
      <c r="N74" s="7" t="s">
        <v>626</v>
      </c>
      <c r="O74" s="7" t="s">
        <v>210</v>
      </c>
      <c r="P74" s="7" t="s">
        <v>627</v>
      </c>
      <c r="Q74" s="7"/>
      <c r="R74" s="12" t="s">
        <v>628</v>
      </c>
      <c r="S74" s="14" t="s">
        <v>19</v>
      </c>
      <c r="T74" s="7"/>
      <c r="U74" s="12" t="s">
        <v>19</v>
      </c>
      <c r="V74" s="12" t="s">
        <v>628</v>
      </c>
      <c r="W74" s="14" t="s">
        <v>629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630</v>
      </c>
      <c r="AD74" t="s">
        <v>6</v>
      </c>
      <c r="AE74" t="s">
        <v>631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632</v>
      </c>
      <c r="B75" s="6" t="s">
        <v>633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634</v>
      </c>
      <c r="H75" s="7" t="s">
        <v>635</v>
      </c>
      <c r="I75" s="7" t="s">
        <v>79</v>
      </c>
      <c r="J75" s="7" t="s">
        <v>2</v>
      </c>
      <c r="K75" s="7" t="s">
        <v>636</v>
      </c>
      <c r="L75" s="7">
        <v>1</v>
      </c>
      <c r="M75" s="7">
        <v>3</v>
      </c>
      <c r="N75" s="7" t="s">
        <v>104</v>
      </c>
      <c r="O75" s="7" t="s">
        <v>251</v>
      </c>
      <c r="P75" s="7" t="s">
        <v>627</v>
      </c>
      <c r="Q75" s="7"/>
      <c r="R75" s="12" t="s">
        <v>637</v>
      </c>
      <c r="S75" s="14" t="s">
        <v>19</v>
      </c>
      <c r="T75" s="7"/>
      <c r="U75" s="12" t="s">
        <v>19</v>
      </c>
      <c r="V75" s="12" t="s">
        <v>637</v>
      </c>
      <c r="W75" s="14" t="s">
        <v>638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639</v>
      </c>
      <c r="AD75" t="s">
        <v>6</v>
      </c>
      <c r="AE75" t="s">
        <v>640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641</v>
      </c>
      <c r="B76" s="6" t="s">
        <v>642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643</v>
      </c>
      <c r="H76" s="7" t="s">
        <v>644</v>
      </c>
      <c r="I76" s="7" t="s">
        <v>79</v>
      </c>
      <c r="J76" s="7" t="s">
        <v>2</v>
      </c>
      <c r="K76" s="7" t="s">
        <v>645</v>
      </c>
      <c r="L76" s="7">
        <v>1</v>
      </c>
      <c r="M76" s="7">
        <v>5</v>
      </c>
      <c r="N76" s="7" t="s">
        <v>281</v>
      </c>
      <c r="O76" s="7" t="s">
        <v>83</v>
      </c>
      <c r="P76" s="7" t="s">
        <v>627</v>
      </c>
      <c r="Q76" s="7"/>
      <c r="R76" s="12" t="s">
        <v>646</v>
      </c>
      <c r="S76" s="14" t="s">
        <v>19</v>
      </c>
      <c r="T76" s="7"/>
      <c r="U76" s="12" t="s">
        <v>19</v>
      </c>
      <c r="V76" s="12" t="s">
        <v>646</v>
      </c>
      <c r="W76" s="14" t="s">
        <v>647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648</v>
      </c>
      <c r="AD76" t="s">
        <v>6</v>
      </c>
      <c r="AE76" t="s">
        <v>586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649</v>
      </c>
      <c r="B77" s="6" t="s">
        <v>650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651</v>
      </c>
      <c r="H77" s="7" t="s">
        <v>652</v>
      </c>
      <c r="I77" s="7" t="s">
        <v>79</v>
      </c>
      <c r="J77" s="7" t="s">
        <v>2</v>
      </c>
      <c r="K77" s="7" t="s">
        <v>653</v>
      </c>
      <c r="L77" s="7">
        <v>1</v>
      </c>
      <c r="M77" s="7">
        <v>3</v>
      </c>
      <c r="N77" s="7" t="s">
        <v>95</v>
      </c>
      <c r="O77" s="7" t="s">
        <v>251</v>
      </c>
      <c r="P77" s="7" t="s">
        <v>627</v>
      </c>
      <c r="Q77" s="7"/>
      <c r="R77" s="12" t="s">
        <v>654</v>
      </c>
      <c r="S77" s="14" t="s">
        <v>19</v>
      </c>
      <c r="T77" s="7"/>
      <c r="U77" s="12" t="s">
        <v>19</v>
      </c>
      <c r="V77" s="12" t="s">
        <v>654</v>
      </c>
      <c r="W77" s="14" t="s">
        <v>276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655</v>
      </c>
      <c r="AD77" t="s">
        <v>6</v>
      </c>
      <c r="AE77" t="s">
        <v>87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656</v>
      </c>
      <c r="B78" s="6" t="s">
        <v>657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452</v>
      </c>
      <c r="H78" s="7" t="s">
        <v>453</v>
      </c>
      <c r="I78" s="7" t="s">
        <v>79</v>
      </c>
      <c r="J78" s="7" t="s">
        <v>2</v>
      </c>
      <c r="K78" s="7" t="s">
        <v>553</v>
      </c>
      <c r="L78" s="7">
        <v>1</v>
      </c>
      <c r="M78" s="7">
        <v>1</v>
      </c>
      <c r="N78" s="7" t="s">
        <v>210</v>
      </c>
      <c r="O78" s="7" t="s">
        <v>211</v>
      </c>
      <c r="P78" s="7" t="s">
        <v>627</v>
      </c>
      <c r="Q78" s="7"/>
      <c r="R78" s="12" t="s">
        <v>658</v>
      </c>
      <c r="S78" s="14" t="s">
        <v>19</v>
      </c>
      <c r="T78" s="7"/>
      <c r="U78" s="12" t="s">
        <v>19</v>
      </c>
      <c r="V78" s="12" t="s">
        <v>658</v>
      </c>
      <c r="W78" s="14" t="s">
        <v>170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659</v>
      </c>
      <c r="AD78" t="s">
        <v>6</v>
      </c>
      <c r="AE78" t="s">
        <v>134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660</v>
      </c>
      <c r="B79" s="6" t="s">
        <v>661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662</v>
      </c>
      <c r="H79" s="7" t="s">
        <v>663</v>
      </c>
      <c r="I79" s="7" t="s">
        <v>79</v>
      </c>
      <c r="J79" s="7" t="s">
        <v>2</v>
      </c>
      <c r="K79" s="7" t="s">
        <v>664</v>
      </c>
      <c r="L79" s="7">
        <v>1</v>
      </c>
      <c r="M79" s="7">
        <v>1</v>
      </c>
      <c r="N79" s="7" t="s">
        <v>211</v>
      </c>
      <c r="O79" s="7" t="s">
        <v>211</v>
      </c>
      <c r="P79" s="7" t="s">
        <v>627</v>
      </c>
      <c r="Q79" s="7"/>
      <c r="R79" s="12" t="s">
        <v>665</v>
      </c>
      <c r="S79" s="14" t="s">
        <v>19</v>
      </c>
      <c r="T79" s="7"/>
      <c r="U79" s="12" t="s">
        <v>19</v>
      </c>
      <c r="V79" s="12" t="s">
        <v>665</v>
      </c>
      <c r="W79" s="14" t="s">
        <v>567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666</v>
      </c>
      <c r="AD79" t="s">
        <v>6</v>
      </c>
      <c r="AE79" t="s">
        <v>667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668</v>
      </c>
      <c r="B80" s="6" t="s">
        <v>669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670</v>
      </c>
      <c r="H80" s="7" t="s">
        <v>671</v>
      </c>
      <c r="I80" s="7" t="s">
        <v>79</v>
      </c>
      <c r="J80" s="7" t="s">
        <v>2</v>
      </c>
      <c r="K80" s="7" t="s">
        <v>672</v>
      </c>
      <c r="L80" s="7">
        <v>1</v>
      </c>
      <c r="M80" s="7">
        <v>1</v>
      </c>
      <c r="N80" s="7" t="s">
        <v>211</v>
      </c>
      <c r="O80" s="7" t="s">
        <v>211</v>
      </c>
      <c r="P80" s="7" t="s">
        <v>627</v>
      </c>
      <c r="Q80" s="7"/>
      <c r="R80" s="12" t="s">
        <v>673</v>
      </c>
      <c r="S80" s="14" t="s">
        <v>19</v>
      </c>
      <c r="T80" s="7"/>
      <c r="U80" s="12" t="s">
        <v>19</v>
      </c>
      <c r="V80" s="12" t="s">
        <v>673</v>
      </c>
      <c r="W80" s="14" t="s">
        <v>674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675</v>
      </c>
      <c r="AD80" t="s">
        <v>6</v>
      </c>
      <c r="AE80" t="s">
        <v>263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676</v>
      </c>
      <c r="B81" s="6" t="s">
        <v>677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662</v>
      </c>
      <c r="H81" s="7" t="s">
        <v>663</v>
      </c>
      <c r="I81" s="7" t="s">
        <v>79</v>
      </c>
      <c r="J81" s="7" t="s">
        <v>2</v>
      </c>
      <c r="K81" s="7" t="s">
        <v>678</v>
      </c>
      <c r="L81" s="7">
        <v>1</v>
      </c>
      <c r="M81" s="7">
        <v>1</v>
      </c>
      <c r="N81" s="7" t="s">
        <v>211</v>
      </c>
      <c r="O81" s="7" t="s">
        <v>211</v>
      </c>
      <c r="P81" s="7" t="s">
        <v>627</v>
      </c>
      <c r="Q81" s="7"/>
      <c r="R81" s="12" t="s">
        <v>665</v>
      </c>
      <c r="S81" s="14" t="s">
        <v>19</v>
      </c>
      <c r="T81" s="7"/>
      <c r="U81" s="12" t="s">
        <v>19</v>
      </c>
      <c r="V81" s="12" t="s">
        <v>665</v>
      </c>
      <c r="W81" s="14" t="s">
        <v>567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666</v>
      </c>
      <c r="AD81" t="s">
        <v>6</v>
      </c>
      <c r="AE81" t="s">
        <v>667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679</v>
      </c>
      <c r="B82" s="6" t="s">
        <v>680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681</v>
      </c>
      <c r="H82" s="7" t="s">
        <v>682</v>
      </c>
      <c r="I82" s="7" t="s">
        <v>79</v>
      </c>
      <c r="J82" s="7" t="s">
        <v>2</v>
      </c>
      <c r="K82" s="7" t="s">
        <v>683</v>
      </c>
      <c r="L82" s="7">
        <v>1</v>
      </c>
      <c r="M82" s="7">
        <v>1</v>
      </c>
      <c r="N82" s="7" t="s">
        <v>211</v>
      </c>
      <c r="O82" s="7" t="s">
        <v>211</v>
      </c>
      <c r="P82" s="7" t="s">
        <v>627</v>
      </c>
      <c r="Q82" s="7"/>
      <c r="R82" s="12" t="s">
        <v>684</v>
      </c>
      <c r="S82" s="14" t="s">
        <v>19</v>
      </c>
      <c r="T82" s="7"/>
      <c r="U82" s="12" t="s">
        <v>19</v>
      </c>
      <c r="V82" s="12" t="s">
        <v>684</v>
      </c>
      <c r="W82" s="14" t="s">
        <v>519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685</v>
      </c>
      <c r="AD82" t="s">
        <v>6</v>
      </c>
      <c r="AE82" t="s">
        <v>172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686</v>
      </c>
      <c r="B83" s="6" t="s">
        <v>687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688</v>
      </c>
      <c r="H83" s="7" t="s">
        <v>689</v>
      </c>
      <c r="I83" s="7" t="s">
        <v>79</v>
      </c>
      <c r="J83" s="7" t="s">
        <v>2</v>
      </c>
      <c r="K83" s="7" t="s">
        <v>690</v>
      </c>
      <c r="L83" s="7">
        <v>1</v>
      </c>
      <c r="M83" s="7">
        <v>2</v>
      </c>
      <c r="N83" s="7" t="s">
        <v>210</v>
      </c>
      <c r="O83" s="7" t="s">
        <v>210</v>
      </c>
      <c r="P83" s="7" t="s">
        <v>627</v>
      </c>
      <c r="Q83" s="7"/>
      <c r="R83" s="12" t="s">
        <v>691</v>
      </c>
      <c r="S83" s="14" t="s">
        <v>19</v>
      </c>
      <c r="T83" s="7"/>
      <c r="U83" s="12" t="s">
        <v>19</v>
      </c>
      <c r="V83" s="12" t="s">
        <v>691</v>
      </c>
      <c r="W83" s="14" t="s">
        <v>692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693</v>
      </c>
      <c r="AD83" t="s">
        <v>6</v>
      </c>
      <c r="AE83" t="s">
        <v>694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695</v>
      </c>
      <c r="B84" s="6" t="s">
        <v>696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688</v>
      </c>
      <c r="H84" s="7" t="s">
        <v>689</v>
      </c>
      <c r="I84" s="7" t="s">
        <v>79</v>
      </c>
      <c r="J84" s="7" t="s">
        <v>2</v>
      </c>
      <c r="K84" s="7" t="s">
        <v>697</v>
      </c>
      <c r="L84" s="7">
        <v>1</v>
      </c>
      <c r="M84" s="7">
        <v>2</v>
      </c>
      <c r="N84" s="7" t="s">
        <v>210</v>
      </c>
      <c r="O84" s="7" t="s">
        <v>210</v>
      </c>
      <c r="P84" s="7" t="s">
        <v>627</v>
      </c>
      <c r="Q84" s="7"/>
      <c r="R84" s="12" t="s">
        <v>691</v>
      </c>
      <c r="S84" s="14" t="s">
        <v>19</v>
      </c>
      <c r="T84" s="7"/>
      <c r="U84" s="12" t="s">
        <v>19</v>
      </c>
      <c r="V84" s="12" t="s">
        <v>691</v>
      </c>
      <c r="W84" s="14" t="s">
        <v>692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693</v>
      </c>
      <c r="AD84" t="s">
        <v>6</v>
      </c>
      <c r="AE84" t="s">
        <v>694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698</v>
      </c>
      <c r="B85" s="6" t="s">
        <v>699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700</v>
      </c>
      <c r="H85" s="7" t="s">
        <v>701</v>
      </c>
      <c r="I85" s="7" t="s">
        <v>79</v>
      </c>
      <c r="J85" s="7" t="s">
        <v>2</v>
      </c>
      <c r="K85" s="7" t="s">
        <v>702</v>
      </c>
      <c r="L85" s="7">
        <v>1</v>
      </c>
      <c r="M85" s="7">
        <v>1</v>
      </c>
      <c r="N85" s="7" t="s">
        <v>211</v>
      </c>
      <c r="O85" s="7" t="s">
        <v>627</v>
      </c>
      <c r="P85" s="7" t="s">
        <v>603</v>
      </c>
      <c r="Q85" s="7"/>
      <c r="R85" s="12" t="s">
        <v>703</v>
      </c>
      <c r="S85" s="14" t="s">
        <v>703</v>
      </c>
      <c r="T85" s="7" t="s">
        <v>704</v>
      </c>
      <c r="U85" s="12" t="s">
        <v>19</v>
      </c>
      <c r="V85" s="12" t="s">
        <v>19</v>
      </c>
      <c r="W85" s="14" t="s">
        <v>19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19</v>
      </c>
      <c r="AD85" t="s">
        <v>6</v>
      </c>
      <c r="AE85" t="s">
        <v>705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706</v>
      </c>
      <c r="B86" s="6" t="s">
        <v>707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708</v>
      </c>
      <c r="H86" s="7" t="s">
        <v>709</v>
      </c>
      <c r="I86" s="7" t="s">
        <v>79</v>
      </c>
      <c r="J86" s="7" t="s">
        <v>2</v>
      </c>
      <c r="K86" s="7" t="s">
        <v>710</v>
      </c>
      <c r="L86" s="7">
        <v>1</v>
      </c>
      <c r="M86" s="7">
        <v>1</v>
      </c>
      <c r="N86" s="7" t="s">
        <v>211</v>
      </c>
      <c r="O86" s="7" t="s">
        <v>711</v>
      </c>
      <c r="P86" s="7" t="s">
        <v>712</v>
      </c>
      <c r="Q86" s="7"/>
      <c r="R86" s="12" t="s">
        <v>713</v>
      </c>
      <c r="S86" s="14" t="s">
        <v>713</v>
      </c>
      <c r="T86" s="7" t="s">
        <v>714</v>
      </c>
      <c r="U86" s="12" t="s">
        <v>19</v>
      </c>
      <c r="V86" s="12" t="s">
        <v>19</v>
      </c>
      <c r="W86" s="14" t="s">
        <v>19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19</v>
      </c>
      <c r="AD86" t="s">
        <v>6</v>
      </c>
      <c r="AE86" t="s">
        <v>715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716</v>
      </c>
      <c r="B87" s="6" t="s">
        <v>717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718</v>
      </c>
      <c r="H87" s="7" t="s">
        <v>719</v>
      </c>
      <c r="I87" s="7" t="s">
        <v>79</v>
      </c>
      <c r="J87" s="7" t="s">
        <v>2</v>
      </c>
      <c r="K87" s="7" t="s">
        <v>720</v>
      </c>
      <c r="L87" s="7">
        <v>1</v>
      </c>
      <c r="M87" s="7">
        <v>1</v>
      </c>
      <c r="N87" s="7" t="s">
        <v>251</v>
      </c>
      <c r="O87" s="7" t="s">
        <v>721</v>
      </c>
      <c r="P87" s="7" t="s">
        <v>722</v>
      </c>
      <c r="Q87" s="7"/>
      <c r="R87" s="12" t="s">
        <v>723</v>
      </c>
      <c r="S87" s="14" t="s">
        <v>723</v>
      </c>
      <c r="T87" s="7" t="s">
        <v>724</v>
      </c>
      <c r="U87" s="12" t="s">
        <v>19</v>
      </c>
      <c r="V87" s="12" t="s">
        <v>19</v>
      </c>
      <c r="W87" s="14" t="s">
        <v>19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19</v>
      </c>
      <c r="AD87" t="s">
        <v>6</v>
      </c>
      <c r="AE87" t="s">
        <v>725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726</v>
      </c>
      <c r="B88" s="6" t="s">
        <v>727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728</v>
      </c>
      <c r="H88" s="7" t="s">
        <v>729</v>
      </c>
      <c r="I88" s="7" t="s">
        <v>79</v>
      </c>
      <c r="J88" s="7" t="s">
        <v>2</v>
      </c>
      <c r="K88" s="7" t="s">
        <v>730</v>
      </c>
      <c r="L88" s="7">
        <v>1</v>
      </c>
      <c r="M88" s="7">
        <v>1</v>
      </c>
      <c r="N88" s="7" t="s">
        <v>274</v>
      </c>
      <c r="O88" s="7" t="s">
        <v>627</v>
      </c>
      <c r="P88" s="7" t="s">
        <v>603</v>
      </c>
      <c r="Q88" s="7"/>
      <c r="R88" s="12" t="s">
        <v>731</v>
      </c>
      <c r="S88" s="14" t="s">
        <v>19</v>
      </c>
      <c r="T88" s="7"/>
      <c r="U88" s="12" t="s">
        <v>19</v>
      </c>
      <c r="V88" s="12" t="s">
        <v>731</v>
      </c>
      <c r="W88" s="14" t="s">
        <v>732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733</v>
      </c>
      <c r="AD88" t="s">
        <v>6</v>
      </c>
      <c r="AE88" t="s">
        <v>734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735</v>
      </c>
      <c r="B89" s="6" t="s">
        <v>736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737</v>
      </c>
      <c r="H89" s="7" t="s">
        <v>738</v>
      </c>
      <c r="I89" s="7" t="s">
        <v>79</v>
      </c>
      <c r="J89" s="7" t="s">
        <v>2</v>
      </c>
      <c r="K89" s="7" t="s">
        <v>739</v>
      </c>
      <c r="L89" s="7">
        <v>1</v>
      </c>
      <c r="M89" s="7">
        <v>2</v>
      </c>
      <c r="N89" s="7" t="s">
        <v>740</v>
      </c>
      <c r="O89" s="7" t="s">
        <v>211</v>
      </c>
      <c r="P89" s="7" t="s">
        <v>603</v>
      </c>
      <c r="Q89" s="7"/>
      <c r="R89" s="12" t="s">
        <v>741</v>
      </c>
      <c r="S89" s="14" t="s">
        <v>19</v>
      </c>
      <c r="T89" s="7"/>
      <c r="U89" s="12" t="s">
        <v>19</v>
      </c>
      <c r="V89" s="12" t="s">
        <v>741</v>
      </c>
      <c r="W89" s="14" t="s">
        <v>576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742</v>
      </c>
      <c r="AD89" t="s">
        <v>6</v>
      </c>
      <c r="AE89" t="s">
        <v>292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743</v>
      </c>
      <c r="B90" s="6" t="s">
        <v>744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91</v>
      </c>
      <c r="H90" s="7" t="s">
        <v>92</v>
      </c>
      <c r="I90" s="7" t="s">
        <v>79</v>
      </c>
      <c r="J90" s="7" t="s">
        <v>2</v>
      </c>
      <c r="K90" s="7" t="s">
        <v>745</v>
      </c>
      <c r="L90" s="7">
        <v>1</v>
      </c>
      <c r="M90" s="7">
        <v>4</v>
      </c>
      <c r="N90" s="7" t="s">
        <v>740</v>
      </c>
      <c r="O90" s="7" t="s">
        <v>251</v>
      </c>
      <c r="P90" s="7" t="s">
        <v>603</v>
      </c>
      <c r="Q90" s="7"/>
      <c r="R90" s="12" t="s">
        <v>746</v>
      </c>
      <c r="S90" s="14" t="s">
        <v>19</v>
      </c>
      <c r="T90" s="7"/>
      <c r="U90" s="12" t="s">
        <v>19</v>
      </c>
      <c r="V90" s="12" t="s">
        <v>746</v>
      </c>
      <c r="W90" s="14" t="s">
        <v>747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748</v>
      </c>
      <c r="AD90" t="s">
        <v>6</v>
      </c>
      <c r="AE90" t="s">
        <v>99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749</v>
      </c>
      <c r="B91" s="6" t="s">
        <v>750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91</v>
      </c>
      <c r="H91" s="7" t="s">
        <v>92</v>
      </c>
      <c r="I91" s="7" t="s">
        <v>79</v>
      </c>
      <c r="J91" s="7" t="s">
        <v>2</v>
      </c>
      <c r="K91" s="7" t="s">
        <v>751</v>
      </c>
      <c r="L91" s="7">
        <v>1</v>
      </c>
      <c r="M91" s="7">
        <v>3</v>
      </c>
      <c r="N91" s="7" t="s">
        <v>281</v>
      </c>
      <c r="O91" s="7" t="s">
        <v>210</v>
      </c>
      <c r="P91" s="7" t="s">
        <v>603</v>
      </c>
      <c r="Q91" s="7"/>
      <c r="R91" s="12" t="s">
        <v>752</v>
      </c>
      <c r="S91" s="14" t="s">
        <v>19</v>
      </c>
      <c r="T91" s="7"/>
      <c r="U91" s="12" t="s">
        <v>19</v>
      </c>
      <c r="V91" s="12" t="s">
        <v>752</v>
      </c>
      <c r="W91" s="14" t="s">
        <v>97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753</v>
      </c>
      <c r="AD91" t="s">
        <v>6</v>
      </c>
      <c r="AE91" t="s">
        <v>99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754</v>
      </c>
      <c r="B92" s="6" t="s">
        <v>755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651</v>
      </c>
      <c r="H92" s="7" t="s">
        <v>652</v>
      </c>
      <c r="I92" s="7" t="s">
        <v>79</v>
      </c>
      <c r="J92" s="7" t="s">
        <v>2</v>
      </c>
      <c r="K92" s="7" t="s">
        <v>756</v>
      </c>
      <c r="L92" s="7">
        <v>1</v>
      </c>
      <c r="M92" s="7">
        <v>2</v>
      </c>
      <c r="N92" s="7" t="s">
        <v>251</v>
      </c>
      <c r="O92" s="7" t="s">
        <v>211</v>
      </c>
      <c r="P92" s="7" t="s">
        <v>603</v>
      </c>
      <c r="Q92" s="7"/>
      <c r="R92" s="12" t="s">
        <v>757</v>
      </c>
      <c r="S92" s="14" t="s">
        <v>19</v>
      </c>
      <c r="T92" s="7"/>
      <c r="U92" s="12" t="s">
        <v>19</v>
      </c>
      <c r="V92" s="12" t="s">
        <v>757</v>
      </c>
      <c r="W92" s="14" t="s">
        <v>758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759</v>
      </c>
      <c r="AD92" t="s">
        <v>6</v>
      </c>
      <c r="AE92" t="s">
        <v>87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760</v>
      </c>
      <c r="B93" s="6" t="s">
        <v>761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662</v>
      </c>
      <c r="H93" s="7" t="s">
        <v>663</v>
      </c>
      <c r="I93" s="7" t="s">
        <v>79</v>
      </c>
      <c r="J93" s="7" t="s">
        <v>2</v>
      </c>
      <c r="K93" s="7" t="s">
        <v>762</v>
      </c>
      <c r="L93" s="7">
        <v>1</v>
      </c>
      <c r="M93" s="7">
        <v>1</v>
      </c>
      <c r="N93" s="7" t="s">
        <v>210</v>
      </c>
      <c r="O93" s="7" t="s">
        <v>627</v>
      </c>
      <c r="P93" s="7" t="s">
        <v>603</v>
      </c>
      <c r="Q93" s="7"/>
      <c r="R93" s="12" t="s">
        <v>763</v>
      </c>
      <c r="S93" s="14" t="s">
        <v>19</v>
      </c>
      <c r="T93" s="7"/>
      <c r="U93" s="12" t="s">
        <v>19</v>
      </c>
      <c r="V93" s="12" t="s">
        <v>763</v>
      </c>
      <c r="W93" s="14" t="s">
        <v>764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765</v>
      </c>
      <c r="AD93" t="s">
        <v>6</v>
      </c>
      <c r="AE93" t="s">
        <v>667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766</v>
      </c>
      <c r="B94" s="6" t="s">
        <v>767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563</v>
      </c>
      <c r="H94" s="7" t="s">
        <v>564</v>
      </c>
      <c r="I94" s="7" t="s">
        <v>79</v>
      </c>
      <c r="J94" s="7" t="s">
        <v>2</v>
      </c>
      <c r="K94" s="7" t="s">
        <v>768</v>
      </c>
      <c r="L94" s="7">
        <v>1</v>
      </c>
      <c r="M94" s="7">
        <v>3</v>
      </c>
      <c r="N94" s="7" t="s">
        <v>210</v>
      </c>
      <c r="O94" s="7" t="s">
        <v>210</v>
      </c>
      <c r="P94" s="7" t="s">
        <v>603</v>
      </c>
      <c r="Q94" s="7"/>
      <c r="R94" s="12" t="s">
        <v>769</v>
      </c>
      <c r="S94" s="14" t="s">
        <v>19</v>
      </c>
      <c r="T94" s="7"/>
      <c r="U94" s="12" t="s">
        <v>19</v>
      </c>
      <c r="V94" s="12" t="s">
        <v>769</v>
      </c>
      <c r="W94" s="14" t="s">
        <v>495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770</v>
      </c>
      <c r="AD94" t="s">
        <v>6</v>
      </c>
      <c r="AE94" t="s">
        <v>771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772</v>
      </c>
      <c r="B95" s="6" t="s">
        <v>773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563</v>
      </c>
      <c r="H95" s="7" t="s">
        <v>564</v>
      </c>
      <c r="I95" s="7" t="s">
        <v>79</v>
      </c>
      <c r="J95" s="7" t="s">
        <v>2</v>
      </c>
      <c r="K95" s="7" t="s">
        <v>774</v>
      </c>
      <c r="L95" s="7">
        <v>1</v>
      </c>
      <c r="M95" s="7">
        <v>1</v>
      </c>
      <c r="N95" s="7" t="s">
        <v>211</v>
      </c>
      <c r="O95" s="7" t="s">
        <v>627</v>
      </c>
      <c r="P95" s="7" t="s">
        <v>603</v>
      </c>
      <c r="Q95" s="7"/>
      <c r="R95" s="12" t="s">
        <v>350</v>
      </c>
      <c r="S95" s="14" t="s">
        <v>19</v>
      </c>
      <c r="T95" s="7"/>
      <c r="U95" s="12" t="s">
        <v>19</v>
      </c>
      <c r="V95" s="12" t="s">
        <v>350</v>
      </c>
      <c r="W95" s="14" t="s">
        <v>170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775</v>
      </c>
      <c r="AD95" t="s">
        <v>6</v>
      </c>
      <c r="AE95" t="s">
        <v>569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776</v>
      </c>
      <c r="B96" s="6" t="s">
        <v>777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563</v>
      </c>
      <c r="H96" s="7" t="s">
        <v>564</v>
      </c>
      <c r="I96" s="7" t="s">
        <v>79</v>
      </c>
      <c r="J96" s="7" t="s">
        <v>2</v>
      </c>
      <c r="K96" s="7" t="s">
        <v>778</v>
      </c>
      <c r="L96" s="7">
        <v>1</v>
      </c>
      <c r="M96" s="7">
        <v>2</v>
      </c>
      <c r="N96" s="7" t="s">
        <v>210</v>
      </c>
      <c r="O96" s="7" t="s">
        <v>211</v>
      </c>
      <c r="P96" s="7" t="s">
        <v>603</v>
      </c>
      <c r="Q96" s="7"/>
      <c r="R96" s="12" t="s">
        <v>477</v>
      </c>
      <c r="S96" s="14" t="s">
        <v>19</v>
      </c>
      <c r="T96" s="7"/>
      <c r="U96" s="12" t="s">
        <v>19</v>
      </c>
      <c r="V96" s="12" t="s">
        <v>477</v>
      </c>
      <c r="W96" s="14" t="s">
        <v>779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780</v>
      </c>
      <c r="AD96" t="s">
        <v>6</v>
      </c>
      <c r="AE96" t="s">
        <v>771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781</v>
      </c>
      <c r="B97" s="6" t="s">
        <v>782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783</v>
      </c>
      <c r="H97" s="7" t="s">
        <v>784</v>
      </c>
      <c r="I97" s="7" t="s">
        <v>79</v>
      </c>
      <c r="J97" s="7" t="s">
        <v>2</v>
      </c>
      <c r="K97" s="7" t="s">
        <v>785</v>
      </c>
      <c r="L97" s="7">
        <v>1</v>
      </c>
      <c r="M97" s="7">
        <v>2</v>
      </c>
      <c r="N97" s="7" t="s">
        <v>211</v>
      </c>
      <c r="O97" s="7" t="s">
        <v>211</v>
      </c>
      <c r="P97" s="7" t="s">
        <v>603</v>
      </c>
      <c r="Q97" s="7"/>
      <c r="R97" s="12" t="s">
        <v>786</v>
      </c>
      <c r="S97" s="14" t="s">
        <v>19</v>
      </c>
      <c r="T97" s="7"/>
      <c r="U97" s="12" t="s">
        <v>19</v>
      </c>
      <c r="V97" s="12" t="s">
        <v>786</v>
      </c>
      <c r="W97" s="14" t="s">
        <v>787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788</v>
      </c>
      <c r="AD97" t="s">
        <v>6</v>
      </c>
      <c r="AE97" t="s">
        <v>631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789</v>
      </c>
      <c r="B98" s="6" t="s">
        <v>790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791</v>
      </c>
      <c r="H98" s="7" t="s">
        <v>792</v>
      </c>
      <c r="I98" s="7" t="s">
        <v>79</v>
      </c>
      <c r="J98" s="7" t="s">
        <v>2</v>
      </c>
      <c r="K98" s="7" t="s">
        <v>793</v>
      </c>
      <c r="L98" s="7">
        <v>1</v>
      </c>
      <c r="M98" s="7">
        <v>2</v>
      </c>
      <c r="N98" s="7" t="s">
        <v>211</v>
      </c>
      <c r="O98" s="7" t="s">
        <v>211</v>
      </c>
      <c r="P98" s="7" t="s">
        <v>603</v>
      </c>
      <c r="Q98" s="7"/>
      <c r="R98" s="12" t="s">
        <v>794</v>
      </c>
      <c r="S98" s="14" t="s">
        <v>19</v>
      </c>
      <c r="T98" s="7"/>
      <c r="U98" s="12" t="s">
        <v>19</v>
      </c>
      <c r="V98" s="12" t="s">
        <v>794</v>
      </c>
      <c r="W98" s="14" t="s">
        <v>795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796</v>
      </c>
      <c r="AD98" t="s">
        <v>6</v>
      </c>
      <c r="AE98" t="s">
        <v>797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798</v>
      </c>
      <c r="B99" s="6" t="s">
        <v>799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175</v>
      </c>
      <c r="H99" s="7" t="s">
        <v>176</v>
      </c>
      <c r="I99" s="7" t="s">
        <v>79</v>
      </c>
      <c r="J99" s="7" t="s">
        <v>2</v>
      </c>
      <c r="K99" s="7" t="s">
        <v>177</v>
      </c>
      <c r="L99" s="7">
        <v>1</v>
      </c>
      <c r="M99" s="7">
        <v>1</v>
      </c>
      <c r="N99" s="7" t="s">
        <v>627</v>
      </c>
      <c r="O99" s="7" t="s">
        <v>627</v>
      </c>
      <c r="P99" s="7" t="s">
        <v>603</v>
      </c>
      <c r="Q99" s="7"/>
      <c r="R99" s="12" t="s">
        <v>800</v>
      </c>
      <c r="S99" s="14" t="s">
        <v>19</v>
      </c>
      <c r="T99" s="7"/>
      <c r="U99" s="12" t="s">
        <v>19</v>
      </c>
      <c r="V99" s="12" t="s">
        <v>800</v>
      </c>
      <c r="W99" s="14" t="s">
        <v>385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801</v>
      </c>
      <c r="AD99" t="s">
        <v>6</v>
      </c>
      <c r="AE99" t="s">
        <v>179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802</v>
      </c>
      <c r="B100" s="6" t="s">
        <v>803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804</v>
      </c>
      <c r="H100" s="7" t="s">
        <v>805</v>
      </c>
      <c r="I100" s="7" t="s">
        <v>79</v>
      </c>
      <c r="J100" s="7" t="s">
        <v>2</v>
      </c>
      <c r="K100" s="7" t="s">
        <v>806</v>
      </c>
      <c r="L100" s="7">
        <v>1</v>
      </c>
      <c r="M100" s="7">
        <v>1</v>
      </c>
      <c r="N100" s="7" t="s">
        <v>627</v>
      </c>
      <c r="O100" s="7" t="s">
        <v>627</v>
      </c>
      <c r="P100" s="7" t="s">
        <v>603</v>
      </c>
      <c r="Q100" s="7"/>
      <c r="R100" s="12" t="s">
        <v>807</v>
      </c>
      <c r="S100" s="14" t="s">
        <v>19</v>
      </c>
      <c r="T100" s="7"/>
      <c r="U100" s="12" t="s">
        <v>19</v>
      </c>
      <c r="V100" s="12" t="s">
        <v>807</v>
      </c>
      <c r="W100" s="14" t="s">
        <v>808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809</v>
      </c>
      <c r="AD100" t="s">
        <v>6</v>
      </c>
      <c r="AE100" t="s">
        <v>188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810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643</v>
      </c>
      <c r="H101" s="7" t="s">
        <v>644</v>
      </c>
      <c r="I101" s="7" t="s">
        <v>79</v>
      </c>
      <c r="J101" s="7" t="s">
        <v>2</v>
      </c>
      <c r="K101" s="7" t="s">
        <v>811</v>
      </c>
      <c r="L101" s="7">
        <v>1</v>
      </c>
      <c r="M101" s="7">
        <v>3</v>
      </c>
      <c r="N101" s="7" t="s">
        <v>603</v>
      </c>
      <c r="O101" s="7" t="s">
        <v>812</v>
      </c>
      <c r="P101" s="7" t="s">
        <v>813</v>
      </c>
      <c r="Q101" s="7"/>
      <c r="R101" s="12" t="s">
        <v>814</v>
      </c>
      <c r="S101" s="14" t="s">
        <v>814</v>
      </c>
      <c r="T101" s="7" t="s">
        <v>815</v>
      </c>
      <c r="U101" s="12" t="s">
        <v>19</v>
      </c>
      <c r="V101" s="12" t="s">
        <v>19</v>
      </c>
      <c r="W101" s="14" t="s">
        <v>19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</v>
      </c>
      <c r="AD101" t="s">
        <v>6</v>
      </c>
      <c r="AE101" t="s">
        <v>816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817</v>
      </c>
      <c r="B102" s="6" t="s">
        <v>818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819</v>
      </c>
      <c r="H102" s="7" t="s">
        <v>820</v>
      </c>
      <c r="I102" s="7" t="s">
        <v>79</v>
      </c>
      <c r="J102" s="7" t="s">
        <v>2</v>
      </c>
      <c r="K102" s="7" t="s">
        <v>821</v>
      </c>
      <c r="L102" s="7">
        <v>1</v>
      </c>
      <c r="M102" s="7">
        <v>2</v>
      </c>
      <c r="N102" s="7" t="s">
        <v>95</v>
      </c>
      <c r="O102" s="7" t="s">
        <v>211</v>
      </c>
      <c r="P102" s="7" t="s">
        <v>603</v>
      </c>
      <c r="Q102" s="7"/>
      <c r="R102" s="12" t="s">
        <v>822</v>
      </c>
      <c r="S102" s="14" t="s">
        <v>19</v>
      </c>
      <c r="T102" s="7"/>
      <c r="U102" s="12" t="s">
        <v>19</v>
      </c>
      <c r="V102" s="12" t="s">
        <v>822</v>
      </c>
      <c r="W102" s="14" t="s">
        <v>823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824</v>
      </c>
      <c r="AD102" t="s">
        <v>6</v>
      </c>
      <c r="AE102" t="s">
        <v>825</v>
      </c>
      <c r="AF102" t="s">
        <v>88</v>
      </c>
      <c r="AG102" t="s">
        <v>75</v>
      </c>
      <c r="AH102" t="s">
        <v>19</v>
      </c>
    </row>
    <row r="103" customHeight="1" spans="1:32">
      <c r="A103" s="10" t="s">
        <v>826</v>
      </c>
      <c r="B103" s="10"/>
      <c r="C103" s="10" t="s">
        <v>827</v>
      </c>
      <c r="D103" s="10"/>
      <c r="E103" s="10"/>
      <c r="F103" s="10"/>
      <c r="G103" s="10" t="s">
        <v>827</v>
      </c>
      <c r="H103" s="10" t="s">
        <v>827</v>
      </c>
      <c r="I103" s="10" t="s">
        <v>827</v>
      </c>
      <c r="J103" s="10" t="s">
        <v>827</v>
      </c>
      <c r="K103" s="10" t="s">
        <v>827</v>
      </c>
      <c r="L103" s="10" t="s">
        <v>827</v>
      </c>
      <c r="M103" s="10" t="s">
        <v>827</v>
      </c>
      <c r="N103" s="10" t="s">
        <v>827</v>
      </c>
      <c r="O103" s="10" t="s">
        <v>827</v>
      </c>
      <c r="P103" s="10" t="s">
        <v>827</v>
      </c>
      <c r="Q103" s="10"/>
      <c r="R103" s="13" t="s">
        <v>20</v>
      </c>
      <c r="S103" s="13" t="s">
        <v>21</v>
      </c>
      <c r="T103" s="10" t="s">
        <v>827</v>
      </c>
      <c r="U103" s="13"/>
      <c r="V103" s="13" t="s">
        <v>828</v>
      </c>
      <c r="W103" s="13" t="s">
        <v>22</v>
      </c>
      <c r="X103" s="13"/>
      <c r="Y103" s="13"/>
      <c r="Z103" s="13"/>
      <c r="AA103" s="10"/>
      <c r="AB103" s="13"/>
      <c r="AC103" s="10"/>
      <c r="AD103" s="10" t="s">
        <v>827</v>
      </c>
      <c r="AE103" s="10"/>
      <c r="AF10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L19" sqref="L19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829</v>
      </c>
      <c r="B1" s="4" t="s">
        <v>830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831</v>
      </c>
      <c r="H1" s="4" t="s">
        <v>832</v>
      </c>
      <c r="I1" s="4" t="s">
        <v>13</v>
      </c>
      <c r="J1" s="4" t="s">
        <v>17</v>
      </c>
      <c r="K1" s="4" t="s">
        <v>18</v>
      </c>
      <c r="L1" s="11" t="s">
        <v>833</v>
      </c>
      <c r="M1" s="4" t="s">
        <v>834</v>
      </c>
      <c r="N1" s="4" t="s">
        <v>835</v>
      </c>
    </row>
    <row r="2" ht="14.25" customHeight="1" spans="1:256">
      <c r="A2" s="6" t="s">
        <v>836</v>
      </c>
      <c r="B2" s="7" t="s">
        <v>837</v>
      </c>
      <c r="C2" s="7" t="s">
        <v>838</v>
      </c>
      <c r="D2" s="7" t="s">
        <v>2</v>
      </c>
      <c r="E2" s="7" t="s">
        <v>76</v>
      </c>
      <c r="F2" s="7" t="s">
        <v>75</v>
      </c>
      <c r="G2" s="7" t="s">
        <v>168</v>
      </c>
      <c r="H2" s="7" t="s">
        <v>839</v>
      </c>
      <c r="I2" s="12" t="s">
        <v>840</v>
      </c>
      <c r="J2" s="12" t="s">
        <v>19</v>
      </c>
      <c r="K2" s="12" t="s">
        <v>840</v>
      </c>
      <c r="L2" s="7" t="s">
        <v>841</v>
      </c>
      <c r="M2" s="7" t="s">
        <v>842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843</v>
      </c>
      <c r="B3" s="7" t="s">
        <v>844</v>
      </c>
      <c r="C3" s="7" t="s">
        <v>838</v>
      </c>
      <c r="D3" s="7" t="s">
        <v>2</v>
      </c>
      <c r="E3" s="7" t="s">
        <v>76</v>
      </c>
      <c r="F3" s="7" t="s">
        <v>75</v>
      </c>
      <c r="G3" s="7" t="s">
        <v>168</v>
      </c>
      <c r="H3" s="7" t="s">
        <v>839</v>
      </c>
      <c r="I3" s="12" t="s">
        <v>845</v>
      </c>
      <c r="J3" s="12" t="s">
        <v>19</v>
      </c>
      <c r="K3" s="12" t="s">
        <v>845</v>
      </c>
      <c r="L3" s="7" t="s">
        <v>841</v>
      </c>
      <c r="M3" s="7" t="s">
        <v>846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847</v>
      </c>
      <c r="B4" s="7" t="s">
        <v>848</v>
      </c>
      <c r="C4" s="7" t="s">
        <v>838</v>
      </c>
      <c r="D4" s="7" t="s">
        <v>2</v>
      </c>
      <c r="E4" s="7" t="s">
        <v>76</v>
      </c>
      <c r="F4" s="7" t="s">
        <v>75</v>
      </c>
      <c r="G4" s="7" t="s">
        <v>168</v>
      </c>
      <c r="H4" s="7" t="s">
        <v>839</v>
      </c>
      <c r="I4" s="12" t="s">
        <v>849</v>
      </c>
      <c r="J4" s="12" t="s">
        <v>19</v>
      </c>
      <c r="K4" s="12" t="s">
        <v>849</v>
      </c>
      <c r="L4" s="7" t="s">
        <v>841</v>
      </c>
      <c r="M4" s="7" t="s">
        <v>850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851</v>
      </c>
      <c r="B5" s="7" t="s">
        <v>246</v>
      </c>
      <c r="C5" s="7" t="s">
        <v>838</v>
      </c>
      <c r="D5" s="7" t="s">
        <v>2</v>
      </c>
      <c r="E5" s="7" t="s">
        <v>76</v>
      </c>
      <c r="F5" s="7" t="s">
        <v>75</v>
      </c>
      <c r="G5" s="7" t="s">
        <v>220</v>
      </c>
      <c r="H5" s="7" t="s">
        <v>839</v>
      </c>
      <c r="I5" s="12" t="s">
        <v>852</v>
      </c>
      <c r="J5" s="12" t="s">
        <v>19</v>
      </c>
      <c r="K5" s="12" t="s">
        <v>852</v>
      </c>
      <c r="L5" s="7" t="s">
        <v>841</v>
      </c>
      <c r="M5" s="7" t="s">
        <v>853</v>
      </c>
      <c r="N5" s="7" t="s">
        <v>854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855</v>
      </c>
      <c r="B6" s="7" t="s">
        <v>246</v>
      </c>
      <c r="C6" s="7" t="s">
        <v>838</v>
      </c>
      <c r="D6" s="7" t="s">
        <v>2</v>
      </c>
      <c r="E6" s="7" t="s">
        <v>76</v>
      </c>
      <c r="F6" s="7" t="s">
        <v>75</v>
      </c>
      <c r="G6" s="7" t="s">
        <v>210</v>
      </c>
      <c r="H6" s="7" t="s">
        <v>839</v>
      </c>
      <c r="I6" s="12" t="s">
        <v>856</v>
      </c>
      <c r="J6" s="12" t="s">
        <v>19</v>
      </c>
      <c r="K6" s="12" t="s">
        <v>856</v>
      </c>
      <c r="L6" s="7" t="s">
        <v>841</v>
      </c>
      <c r="M6" s="7" t="s">
        <v>853</v>
      </c>
      <c r="N6" s="7" t="s">
        <v>857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0" t="s">
        <v>826</v>
      </c>
      <c r="B7" s="10" t="s">
        <v>827</v>
      </c>
      <c r="C7" s="10" t="s">
        <v>827</v>
      </c>
      <c r="D7" s="10" t="s">
        <v>827</v>
      </c>
      <c r="E7" s="10"/>
      <c r="F7" s="10"/>
      <c r="G7" s="10" t="s">
        <v>827</v>
      </c>
      <c r="H7" s="10" t="s">
        <v>827</v>
      </c>
      <c r="I7" s="13" t="s">
        <v>23</v>
      </c>
      <c r="J7" s="13"/>
      <c r="K7" s="13"/>
      <c r="L7" s="10"/>
      <c r="M7" s="10" t="s">
        <v>827</v>
      </c>
      <c r="N7" t="s">
        <v>827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858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4"/>
  <sheetViews>
    <sheetView tabSelected="1" workbookViewId="0">
      <selection activeCell="A112" sqref="A112:C1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57142857142857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859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3415</v>
      </c>
      <c r="E2" t="str">
        <f>VLOOKUP(A2,HOP!A:L,12,0)</f>
        <v>3415.00</v>
      </c>
      <c r="F2" t="str">
        <f>VLOOKUP(A2,HOP!A:C,3,0)</f>
        <v>2812208</v>
      </c>
      <c r="G2">
        <f>D2-E2</f>
        <v>0</v>
      </c>
      <c r="H2" t="str">
        <f>$H$1&amp;F2</f>
        <v>，2812208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1242</v>
      </c>
      <c r="E3" t="str">
        <f>VLOOKUP(A3,HOP!A:L,12,0)</f>
        <v>1242.00</v>
      </c>
      <c r="F3" t="str">
        <f>VLOOKUP(A3,HOP!A:C,3,0)</f>
        <v>2805806</v>
      </c>
      <c r="G3">
        <f t="shared" ref="G3:G34" si="0">D3-E3</f>
        <v>0</v>
      </c>
      <c r="H3" t="str">
        <f t="shared" ref="H3:H34" si="1">$H$1&amp;F3</f>
        <v>，2805806</v>
      </c>
      <c r="I3" t="str">
        <f>VLOOKUP(A3,HOP!A:U,21,0)</f>
        <v>直连</v>
      </c>
    </row>
    <row r="4" ht="14.25" hidden="1" customHeight="1" spans="1:9">
      <c r="A4" s="6" t="s">
        <v>100</v>
      </c>
      <c r="B4" s="7" t="s">
        <v>104</v>
      </c>
      <c r="C4" s="7" t="s">
        <v>83</v>
      </c>
      <c r="D4" s="3">
        <v>377</v>
      </c>
      <c r="E4" t="str">
        <f>VLOOKUP(A4,HOP!A:L,12,0)</f>
        <v>377.00</v>
      </c>
      <c r="F4" t="str">
        <f>VLOOKUP(A4,HOP!A:C,3,0)</f>
        <v>2830666</v>
      </c>
      <c r="G4">
        <f t="shared" si="0"/>
        <v>0</v>
      </c>
      <c r="H4" t="str">
        <f t="shared" si="1"/>
        <v>，2830666</v>
      </c>
      <c r="I4" t="str">
        <f>VLOOKUP(A4,HOP!A:U,21,0)</f>
        <v>直连</v>
      </c>
    </row>
    <row r="5" ht="14.25" hidden="1" customHeight="1" spans="1:9">
      <c r="A5" s="6" t="s">
        <v>108</v>
      </c>
      <c r="B5" s="7" t="s">
        <v>104</v>
      </c>
      <c r="C5" s="7" t="s">
        <v>83</v>
      </c>
      <c r="D5" s="3">
        <v>1177</v>
      </c>
      <c r="E5" t="str">
        <f>VLOOKUP(A5,HOP!A:L,12,0)</f>
        <v>1177.00</v>
      </c>
      <c r="F5" t="str">
        <f>VLOOKUP(A5,HOP!A:C,3,0)</f>
        <v>2840649</v>
      </c>
      <c r="G5">
        <f t="shared" si="0"/>
        <v>0</v>
      </c>
      <c r="H5" t="str">
        <f t="shared" si="1"/>
        <v>，2840649</v>
      </c>
      <c r="I5" t="str">
        <f>VLOOKUP(A5,HOP!A:U,21,0)</f>
        <v>直连</v>
      </c>
    </row>
    <row r="6" ht="14.25" hidden="1" customHeight="1" spans="1:9">
      <c r="A6" s="6" t="s">
        <v>117</v>
      </c>
      <c r="B6" s="7" t="s">
        <v>82</v>
      </c>
      <c r="C6" s="7" t="s">
        <v>83</v>
      </c>
      <c r="D6" s="3">
        <v>6698</v>
      </c>
      <c r="E6" t="str">
        <f>VLOOKUP(A6,HOP!A:L,12,0)</f>
        <v>6698.00</v>
      </c>
      <c r="F6" t="str">
        <f>VLOOKUP(A6,HOP!A:C,3,0)</f>
        <v>2843320</v>
      </c>
      <c r="G6">
        <f t="shared" si="0"/>
        <v>0</v>
      </c>
      <c r="H6" t="str">
        <f t="shared" si="1"/>
        <v>，2843320</v>
      </c>
      <c r="I6" t="str">
        <f>VLOOKUP(A6,HOP!A:U,21,0)</f>
        <v>直连</v>
      </c>
    </row>
    <row r="7" ht="14.25" hidden="1" customHeight="1" spans="1:9">
      <c r="A7" s="6" t="s">
        <v>126</v>
      </c>
      <c r="B7" s="7" t="s">
        <v>104</v>
      </c>
      <c r="C7" s="7" t="s">
        <v>83</v>
      </c>
      <c r="D7" s="3">
        <v>801</v>
      </c>
      <c r="E7" t="str">
        <f>VLOOKUP(A7,HOP!A:L,12,0)</f>
        <v>801.00</v>
      </c>
      <c r="F7" t="str">
        <f>VLOOKUP(A7,HOP!A:C,3,0)</f>
        <v>2846191</v>
      </c>
      <c r="G7">
        <f t="shared" si="0"/>
        <v>0</v>
      </c>
      <c r="H7" t="str">
        <f t="shared" si="1"/>
        <v>，2846191</v>
      </c>
      <c r="I7" t="str">
        <f>VLOOKUP(A7,HOP!A:U,21,0)</f>
        <v>直连</v>
      </c>
    </row>
    <row r="8" ht="14.25" hidden="1" customHeight="1" spans="1:9">
      <c r="A8" s="6" t="s">
        <v>135</v>
      </c>
      <c r="B8" s="7" t="s">
        <v>104</v>
      </c>
      <c r="C8" s="7" t="s">
        <v>83</v>
      </c>
      <c r="D8" s="3">
        <v>97</v>
      </c>
      <c r="E8" t="str">
        <f>VLOOKUP(A8,HOP!A:L,12,0)</f>
        <v>97.00</v>
      </c>
      <c r="F8" t="str">
        <f>VLOOKUP(A8,HOP!A:C,3,0)</f>
        <v>2844747</v>
      </c>
      <c r="G8">
        <f t="shared" si="0"/>
        <v>0</v>
      </c>
      <c r="H8" t="str">
        <f t="shared" si="1"/>
        <v>，2844747</v>
      </c>
      <c r="I8" t="str">
        <f>VLOOKUP(A8,HOP!A:U,21,0)</f>
        <v>直连</v>
      </c>
    </row>
    <row r="9" ht="14.25" hidden="1" customHeight="1" spans="1:9">
      <c r="A9" s="6" t="s">
        <v>144</v>
      </c>
      <c r="B9" s="7" t="s">
        <v>104</v>
      </c>
      <c r="C9" s="7" t="s">
        <v>83</v>
      </c>
      <c r="D9" s="3">
        <v>133</v>
      </c>
      <c r="E9" t="str">
        <f>VLOOKUP(A9,HOP!A:L,12,0)</f>
        <v>133.00</v>
      </c>
      <c r="F9" t="str">
        <f>VLOOKUP(A9,HOP!A:C,3,0)</f>
        <v>2845632</v>
      </c>
      <c r="G9">
        <f t="shared" si="0"/>
        <v>0</v>
      </c>
      <c r="H9" t="str">
        <f t="shared" si="1"/>
        <v>，2845632</v>
      </c>
      <c r="I9" t="str">
        <f>VLOOKUP(A9,HOP!A:U,21,0)</f>
        <v>直采</v>
      </c>
    </row>
    <row r="10" ht="14.25" hidden="1" customHeight="1" spans="1:9">
      <c r="A10" s="6" t="s">
        <v>153</v>
      </c>
      <c r="B10" s="7" t="s">
        <v>104</v>
      </c>
      <c r="C10" s="7" t="s">
        <v>83</v>
      </c>
      <c r="D10" s="3">
        <v>3478</v>
      </c>
      <c r="E10" t="str">
        <f>VLOOKUP(A10,HOP!A:L,12,0)</f>
        <v>3478.00</v>
      </c>
      <c r="F10" t="str">
        <f>VLOOKUP(A10,HOP!A:C,3,0)</f>
        <v>2784956</v>
      </c>
      <c r="G10">
        <f t="shared" si="0"/>
        <v>0</v>
      </c>
      <c r="H10" t="str">
        <f t="shared" si="1"/>
        <v>，2784956</v>
      </c>
      <c r="I10" t="str">
        <f>VLOOKUP(A10,HOP!A:U,21,0)</f>
        <v>直采</v>
      </c>
    </row>
    <row r="11" ht="14.25" hidden="1" customHeight="1" spans="1:9">
      <c r="A11" s="6" t="s">
        <v>163</v>
      </c>
      <c r="B11" s="7" t="s">
        <v>95</v>
      </c>
      <c r="C11" s="7" t="s">
        <v>83</v>
      </c>
      <c r="D11" s="3">
        <v>432</v>
      </c>
      <c r="E11" t="str">
        <f>VLOOKUP(A11,HOP!A:L,12,0)</f>
        <v>432.00</v>
      </c>
      <c r="F11" t="str">
        <f>VLOOKUP(A11,HOP!A:C,3,0)</f>
        <v>2835503</v>
      </c>
      <c r="G11">
        <f t="shared" si="0"/>
        <v>0</v>
      </c>
      <c r="H11" t="str">
        <f t="shared" si="1"/>
        <v>，2835503</v>
      </c>
      <c r="I11" t="str">
        <f>VLOOKUP(A11,HOP!A:U,21,0)</f>
        <v>直连</v>
      </c>
    </row>
    <row r="12" ht="14.25" hidden="1" customHeight="1" spans="1:9">
      <c r="A12" s="6" t="s">
        <v>173</v>
      </c>
      <c r="B12" s="7" t="s">
        <v>104</v>
      </c>
      <c r="C12" s="7" t="s">
        <v>83</v>
      </c>
      <c r="D12" s="3">
        <v>128</v>
      </c>
      <c r="E12" t="str">
        <f>VLOOKUP(A12,HOP!A:L,12,0)</f>
        <v>128.00</v>
      </c>
      <c r="F12" t="str">
        <f>VLOOKUP(A12,HOP!A:C,3,0)</f>
        <v>2845257</v>
      </c>
      <c r="G12">
        <f t="shared" si="0"/>
        <v>0</v>
      </c>
      <c r="H12" t="str">
        <f t="shared" si="1"/>
        <v>，2845257</v>
      </c>
      <c r="I12" t="str">
        <f>VLOOKUP(A12,HOP!A:U,21,0)</f>
        <v>直连</v>
      </c>
    </row>
    <row r="13" ht="14.25" hidden="1" customHeight="1" spans="1:9">
      <c r="A13" s="6" t="s">
        <v>180</v>
      </c>
      <c r="B13" s="7" t="s">
        <v>104</v>
      </c>
      <c r="C13" s="7" t="s">
        <v>83</v>
      </c>
      <c r="D13" s="3">
        <v>442</v>
      </c>
      <c r="E13" t="str">
        <f>VLOOKUP(A13,HOP!A:L,12,0)</f>
        <v>442.00</v>
      </c>
      <c r="F13" t="str">
        <f>VLOOKUP(A13,HOP!A:C,3,0)</f>
        <v>2844912</v>
      </c>
      <c r="G13">
        <f t="shared" si="0"/>
        <v>0</v>
      </c>
      <c r="H13" t="str">
        <f t="shared" si="1"/>
        <v>，2844912</v>
      </c>
      <c r="I13" t="str">
        <f>VLOOKUP(A13,HOP!A:U,21,0)</f>
        <v>直连</v>
      </c>
    </row>
    <row r="14" ht="14.25" hidden="1" customHeight="1" spans="1:9">
      <c r="A14" s="6" t="s">
        <v>189</v>
      </c>
      <c r="B14" s="7" t="s">
        <v>95</v>
      </c>
      <c r="C14" s="7" t="s">
        <v>83</v>
      </c>
      <c r="D14" s="3">
        <v>2499</v>
      </c>
      <c r="E14" t="str">
        <f>VLOOKUP(A14,HOP!A:L,12,0)</f>
        <v>2499.00</v>
      </c>
      <c r="F14" t="str">
        <f>VLOOKUP(A14,HOP!A:C,3,0)</f>
        <v>2830790</v>
      </c>
      <c r="G14">
        <f t="shared" si="0"/>
        <v>0</v>
      </c>
      <c r="H14" t="str">
        <f t="shared" si="1"/>
        <v>，2830790</v>
      </c>
      <c r="I14" t="str">
        <f>VLOOKUP(A14,HOP!A:U,21,0)</f>
        <v>直连</v>
      </c>
    </row>
    <row r="15" ht="14.25" hidden="1" customHeight="1" spans="1:9">
      <c r="A15" s="6" t="s">
        <v>197</v>
      </c>
      <c r="B15" s="7" t="s">
        <v>104</v>
      </c>
      <c r="C15" s="7" t="s">
        <v>83</v>
      </c>
      <c r="D15" s="3">
        <v>2040</v>
      </c>
      <c r="E15" t="str">
        <f>VLOOKUP(A15,HOP!A:L,12,0)</f>
        <v>2040.00</v>
      </c>
      <c r="F15" t="str">
        <f>VLOOKUP(A15,HOP!A:C,3,0)</f>
        <v>2845752</v>
      </c>
      <c r="G15">
        <f t="shared" si="0"/>
        <v>0</v>
      </c>
      <c r="H15" t="str">
        <f t="shared" si="1"/>
        <v>，2845752</v>
      </c>
      <c r="I15" t="str">
        <f>VLOOKUP(A15,HOP!A:U,21,0)</f>
        <v>直连</v>
      </c>
    </row>
    <row r="16" ht="14.25" hidden="1" customHeight="1" spans="1:9">
      <c r="A16" s="6" t="s">
        <v>205</v>
      </c>
      <c r="B16" s="7" t="s">
        <v>210</v>
      </c>
      <c r="C16" s="7" t="s">
        <v>211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215</v>
      </c>
      <c r="B17" s="7" t="s">
        <v>220</v>
      </c>
      <c r="C17" s="7" t="s">
        <v>210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223</v>
      </c>
      <c r="B18" s="7" t="s">
        <v>95</v>
      </c>
      <c r="C18" s="7" t="s">
        <v>220</v>
      </c>
      <c r="D18" s="3">
        <v>1893</v>
      </c>
      <c r="E18" t="str">
        <f>VLOOKUP(A18,HOP!A:L,12,0)</f>
        <v>1893.00</v>
      </c>
      <c r="F18" t="str">
        <f>VLOOKUP(A18,HOP!A:C,3,0)</f>
        <v>2835298</v>
      </c>
      <c r="G18">
        <f t="shared" si="0"/>
        <v>0</v>
      </c>
      <c r="H18" t="str">
        <f t="shared" si="1"/>
        <v>，2835298</v>
      </c>
      <c r="I18" t="str">
        <f>VLOOKUP(A18,HOP!A:U,21,0)</f>
        <v>直连</v>
      </c>
    </row>
    <row r="19" ht="14.25" hidden="1" customHeight="1" spans="1:9">
      <c r="A19" s="6" t="s">
        <v>231</v>
      </c>
      <c r="B19" s="7" t="s">
        <v>104</v>
      </c>
      <c r="C19" s="7" t="s">
        <v>220</v>
      </c>
      <c r="D19" s="3">
        <v>872</v>
      </c>
      <c r="E19" t="str">
        <f>VLOOKUP(A19,HOP!A:L,12,0)</f>
        <v>872.00</v>
      </c>
      <c r="F19" t="str">
        <f>VLOOKUP(A19,HOP!A:C,3,0)</f>
        <v>2843710</v>
      </c>
      <c r="G19">
        <f t="shared" si="0"/>
        <v>0</v>
      </c>
      <c r="H19" t="str">
        <f t="shared" si="1"/>
        <v>，2843710</v>
      </c>
      <c r="I19" t="str">
        <f>VLOOKUP(A19,HOP!A:U,21,0)</f>
        <v>直连</v>
      </c>
    </row>
    <row r="20" ht="14.25" hidden="1" customHeight="1" spans="1:9">
      <c r="A20" s="6" t="s">
        <v>237</v>
      </c>
      <c r="B20" s="7" t="s">
        <v>104</v>
      </c>
      <c r="C20" s="7" t="s">
        <v>220</v>
      </c>
      <c r="D20" s="3">
        <v>366</v>
      </c>
      <c r="E20" t="str">
        <f>VLOOKUP(A20,HOP!A:L,12,0)</f>
        <v>366.00</v>
      </c>
      <c r="F20" t="str">
        <f>VLOOKUP(A20,HOP!A:C,3,0)</f>
        <v>2845047</v>
      </c>
      <c r="G20">
        <f t="shared" si="0"/>
        <v>0</v>
      </c>
      <c r="H20" t="str">
        <f t="shared" si="1"/>
        <v>，2845047</v>
      </c>
      <c r="I20" t="str">
        <f>VLOOKUP(A20,HOP!A:U,21,0)</f>
        <v>直采</v>
      </c>
    </row>
    <row r="21" ht="14.25" hidden="1" customHeight="1" spans="1:9">
      <c r="A21" s="6" t="s">
        <v>255</v>
      </c>
      <c r="B21" s="7" t="s">
        <v>220</v>
      </c>
      <c r="C21" s="7" t="s">
        <v>251</v>
      </c>
      <c r="D21" s="3">
        <v>396</v>
      </c>
      <c r="E21" t="str">
        <f>VLOOKUP(A21,HOP!A:L,12,0)</f>
        <v>396.00</v>
      </c>
      <c r="F21" t="str">
        <f>VLOOKUP(A21,HOP!A:C,3,0)</f>
        <v>2813883</v>
      </c>
      <c r="G21">
        <f>D21-E21</f>
        <v>0</v>
      </c>
      <c r="H21" t="str">
        <f>$H$1&amp;F21</f>
        <v>，2813883</v>
      </c>
      <c r="I21" t="str">
        <f>VLOOKUP(A21,HOP!A:U,21,0)</f>
        <v>直采</v>
      </c>
    </row>
    <row r="22" ht="14.25" hidden="1" customHeight="1" spans="1:9">
      <c r="A22" s="6" t="s">
        <v>264</v>
      </c>
      <c r="B22" s="7" t="s">
        <v>104</v>
      </c>
      <c r="C22" s="7" t="s">
        <v>251</v>
      </c>
      <c r="D22" s="3">
        <v>1122</v>
      </c>
      <c r="E22" t="str">
        <f>VLOOKUP(A22,HOP!A:L,12,0)</f>
        <v>1122.00</v>
      </c>
      <c r="F22" t="str">
        <f>VLOOKUP(A22,HOP!A:C,3,0)</f>
        <v>2814981</v>
      </c>
      <c r="G22">
        <f>D22-E22</f>
        <v>0</v>
      </c>
      <c r="H22" t="str">
        <f>$H$1&amp;F22</f>
        <v>，2814981</v>
      </c>
      <c r="I22" t="str">
        <f>VLOOKUP(A22,HOP!A:U,21,0)</f>
        <v>直连</v>
      </c>
    </row>
    <row r="23" ht="14.25" hidden="1" customHeight="1" spans="1:9">
      <c r="A23" s="6" t="s">
        <v>271</v>
      </c>
      <c r="B23" s="7" t="s">
        <v>104</v>
      </c>
      <c r="C23" s="7" t="s">
        <v>251</v>
      </c>
      <c r="D23" s="3">
        <v>1113</v>
      </c>
      <c r="E23" t="str">
        <f>VLOOKUP(A23,HOP!A:L,12,0)</f>
        <v>1113.00</v>
      </c>
      <c r="F23" t="str">
        <f>VLOOKUP(A23,HOP!A:C,3,0)</f>
        <v>2818124</v>
      </c>
      <c r="G23">
        <f>D23-E23</f>
        <v>0</v>
      </c>
      <c r="H23" t="str">
        <f>$H$1&amp;F23</f>
        <v>，2818124</v>
      </c>
      <c r="I23" t="str">
        <f>VLOOKUP(A23,HOP!A:U,21,0)</f>
        <v>直连</v>
      </c>
    </row>
    <row r="24" ht="14.25" hidden="1" customHeight="1" spans="1:9">
      <c r="A24" s="6" t="s">
        <v>278</v>
      </c>
      <c r="B24" s="7" t="s">
        <v>82</v>
      </c>
      <c r="C24" s="7" t="s">
        <v>251</v>
      </c>
      <c r="D24" s="3">
        <v>1913</v>
      </c>
      <c r="E24" t="str">
        <f>VLOOKUP(A24,HOP!A:L,12,0)</f>
        <v>1913.00</v>
      </c>
      <c r="F24" t="str">
        <f>VLOOKUP(A24,HOP!A:C,3,0)</f>
        <v>2836208</v>
      </c>
      <c r="G24">
        <f>D24-E24</f>
        <v>0</v>
      </c>
      <c r="H24" t="str">
        <f>$H$1&amp;F24</f>
        <v>，2836208</v>
      </c>
      <c r="I24" t="str">
        <f>VLOOKUP(A24,HOP!A:U,21,0)</f>
        <v>直连</v>
      </c>
    </row>
    <row r="25" ht="14.25" hidden="1" customHeight="1" spans="1:9">
      <c r="A25" s="6" t="s">
        <v>284</v>
      </c>
      <c r="B25" s="7" t="s">
        <v>83</v>
      </c>
      <c r="C25" s="7" t="s">
        <v>251</v>
      </c>
      <c r="D25" s="3">
        <v>228</v>
      </c>
      <c r="E25" t="str">
        <f>VLOOKUP(A25,HOP!A:L,12,0)</f>
        <v>228.00</v>
      </c>
      <c r="F25" t="str">
        <f>VLOOKUP(A25,HOP!A:C,3,0)</f>
        <v>2838207</v>
      </c>
      <c r="G25">
        <f>D25-E25</f>
        <v>0</v>
      </c>
      <c r="H25" t="str">
        <f>$H$1&amp;F25</f>
        <v>，2838207</v>
      </c>
      <c r="I25" t="str">
        <f>VLOOKUP(A25,HOP!A:U,21,0)</f>
        <v>直连</v>
      </c>
    </row>
    <row r="26" ht="14.25" hidden="1" customHeight="1" spans="1:9">
      <c r="A26" s="6" t="s">
        <v>293</v>
      </c>
      <c r="B26" s="7" t="s">
        <v>104</v>
      </c>
      <c r="C26" s="7" t="s">
        <v>251</v>
      </c>
      <c r="D26" s="3">
        <v>1020</v>
      </c>
      <c r="E26" t="str">
        <f>VLOOKUP(A26,HOP!A:L,12,0)</f>
        <v>1020.00</v>
      </c>
      <c r="F26" t="str">
        <f>VLOOKUP(A26,HOP!A:C,3,0)</f>
        <v>2843792</v>
      </c>
      <c r="G26">
        <f>D26-E26</f>
        <v>0</v>
      </c>
      <c r="H26" t="str">
        <f>$H$1&amp;F26</f>
        <v>，2843792</v>
      </c>
      <c r="I26" t="str">
        <f>VLOOKUP(A26,HOP!A:U,21,0)</f>
        <v>直连</v>
      </c>
    </row>
    <row r="27" ht="14.25" hidden="1" customHeight="1" spans="1:9">
      <c r="A27" s="6" t="s">
        <v>301</v>
      </c>
      <c r="B27" s="7" t="s">
        <v>104</v>
      </c>
      <c r="C27" s="7" t="s">
        <v>251</v>
      </c>
      <c r="D27" s="3">
        <v>1020</v>
      </c>
      <c r="E27" t="str">
        <f>VLOOKUP(A27,HOP!A:L,12,0)</f>
        <v>1020.00</v>
      </c>
      <c r="F27" t="str">
        <f>VLOOKUP(A27,HOP!A:C,3,0)</f>
        <v>2843741</v>
      </c>
      <c r="G27">
        <f>D27-E27</f>
        <v>0</v>
      </c>
      <c r="H27" t="str">
        <f>$H$1&amp;F27</f>
        <v>，2843741</v>
      </c>
      <c r="I27" t="str">
        <f>VLOOKUP(A27,HOP!A:U,21,0)</f>
        <v>直连</v>
      </c>
    </row>
    <row r="28" ht="14.25" hidden="1" customHeight="1" spans="1:9">
      <c r="A28" s="6" t="s">
        <v>304</v>
      </c>
      <c r="B28" s="7" t="s">
        <v>83</v>
      </c>
      <c r="C28" s="7" t="s">
        <v>251</v>
      </c>
      <c r="D28" s="3">
        <v>916</v>
      </c>
      <c r="E28" t="str">
        <f>VLOOKUP(A28,HOP!A:L,12,0)</f>
        <v>916.00</v>
      </c>
      <c r="F28" t="str">
        <f>VLOOKUP(A28,HOP!A:C,3,0)</f>
        <v>2842735</v>
      </c>
      <c r="G28">
        <f>D28-E28</f>
        <v>0</v>
      </c>
      <c r="H28" t="str">
        <f>$H$1&amp;F28</f>
        <v>，2842735</v>
      </c>
      <c r="I28" t="str">
        <f>VLOOKUP(A28,HOP!A:U,21,0)</f>
        <v>直连</v>
      </c>
    </row>
    <row r="29" ht="14.25" customHeight="1" spans="1:9">
      <c r="A29" s="6" t="s">
        <v>310</v>
      </c>
      <c r="B29" s="7" t="s">
        <v>104</v>
      </c>
      <c r="C29" s="7" t="s">
        <v>251</v>
      </c>
      <c r="D29" s="3">
        <v>1330</v>
      </c>
      <c r="E29" t="str">
        <f>VLOOKUP(A29,HOP!A:L,12,0)</f>
        <v>1329.99</v>
      </c>
      <c r="F29" t="str">
        <f>VLOOKUP(A29,HOP!A:C,3,0)</f>
        <v>2843930</v>
      </c>
      <c r="G29">
        <f>D29-E29</f>
        <v>0.00999999999999091</v>
      </c>
      <c r="H29" t="str">
        <f>$H$1&amp;F29</f>
        <v>，2843930</v>
      </c>
      <c r="I29" t="str">
        <f>VLOOKUP(A29,HOP!A:U,21,0)</f>
        <v>直连</v>
      </c>
    </row>
    <row r="30" ht="14.25" customHeight="1" spans="1:9">
      <c r="A30" s="6" t="s">
        <v>316</v>
      </c>
      <c r="B30" s="7" t="s">
        <v>104</v>
      </c>
      <c r="C30" s="7" t="s">
        <v>251</v>
      </c>
      <c r="D30" s="3">
        <v>1330</v>
      </c>
      <c r="E30" t="str">
        <f>VLOOKUP(A30,HOP!A:L,12,0)</f>
        <v>1329.99</v>
      </c>
      <c r="F30" t="str">
        <f>VLOOKUP(A30,HOP!A:C,3,0)</f>
        <v>2842506</v>
      </c>
      <c r="G30">
        <f>D30-E30</f>
        <v>0.00999999999999091</v>
      </c>
      <c r="H30" t="str">
        <f>$H$1&amp;F30</f>
        <v>，2842506</v>
      </c>
      <c r="I30" t="str">
        <f>VLOOKUP(A30,HOP!A:U,21,0)</f>
        <v>直连</v>
      </c>
    </row>
    <row r="31" ht="14.25" hidden="1" customHeight="1" spans="1:9">
      <c r="A31" s="6" t="s">
        <v>319</v>
      </c>
      <c r="B31" s="7" t="s">
        <v>104</v>
      </c>
      <c r="C31" s="7" t="s">
        <v>251</v>
      </c>
      <c r="D31" s="3">
        <v>1377</v>
      </c>
      <c r="E31" t="str">
        <f>VLOOKUP(A31,HOP!A:L,12,0)</f>
        <v>1377.00</v>
      </c>
      <c r="F31" t="str">
        <f>VLOOKUP(A31,HOP!A:C,3,0)</f>
        <v>2842838</v>
      </c>
      <c r="G31">
        <f>D31-E31</f>
        <v>0</v>
      </c>
      <c r="H31" t="str">
        <f>$H$1&amp;F31</f>
        <v>，2842838</v>
      </c>
      <c r="I31" t="str">
        <f>VLOOKUP(A31,HOP!A:U,21,0)</f>
        <v>直连</v>
      </c>
    </row>
    <row r="32" ht="14.25" customHeight="1" spans="1:9">
      <c r="A32" s="6" t="s">
        <v>328</v>
      </c>
      <c r="B32" s="7" t="s">
        <v>104</v>
      </c>
      <c r="C32" s="7" t="s">
        <v>251</v>
      </c>
      <c r="D32" s="3">
        <v>991</v>
      </c>
      <c r="E32" t="str">
        <f>VLOOKUP(A32,HOP!A:L,12,0)</f>
        <v>990.99</v>
      </c>
      <c r="F32" t="str">
        <f>VLOOKUP(A32,HOP!A:C,3,0)</f>
        <v>2845106</v>
      </c>
      <c r="G32">
        <f>D32-E32</f>
        <v>0.00999999999999091</v>
      </c>
      <c r="H32" t="str">
        <f>$H$1&amp;F32</f>
        <v>，2845106</v>
      </c>
      <c r="I32" t="str">
        <f>VLOOKUP(A32,HOP!A:U,21,0)</f>
        <v>直连</v>
      </c>
    </row>
    <row r="33" ht="14.25" hidden="1" customHeight="1" spans="1:9">
      <c r="A33" s="6" t="s">
        <v>337</v>
      </c>
      <c r="B33" s="7" t="s">
        <v>83</v>
      </c>
      <c r="C33" s="7" t="s">
        <v>251</v>
      </c>
      <c r="D33" s="3">
        <v>1580</v>
      </c>
      <c r="E33" t="str">
        <f>VLOOKUP(A33,HOP!A:L,12,0)</f>
        <v>1580.00</v>
      </c>
      <c r="F33" t="str">
        <f>VLOOKUP(A33,HOP!A:C,3,0)</f>
        <v>2844645</v>
      </c>
      <c r="G33">
        <f>D33-E33</f>
        <v>0</v>
      </c>
      <c r="H33" t="str">
        <f>$H$1&amp;F33</f>
        <v>，2844645</v>
      </c>
      <c r="I33" t="str">
        <f>VLOOKUP(A33,HOP!A:U,21,0)</f>
        <v>直采</v>
      </c>
    </row>
    <row r="34" ht="14.25" hidden="1" customHeight="1" spans="1:9">
      <c r="A34" s="6" t="s">
        <v>345</v>
      </c>
      <c r="B34" s="7" t="s">
        <v>220</v>
      </c>
      <c r="C34" s="7" t="s">
        <v>251</v>
      </c>
      <c r="D34" s="3">
        <v>399</v>
      </c>
      <c r="E34" t="str">
        <f>VLOOKUP(A34,HOP!A:L,12,0)</f>
        <v>399.00</v>
      </c>
      <c r="F34" t="str">
        <f>VLOOKUP(A34,HOP!A:C,3,0)</f>
        <v>2846839</v>
      </c>
      <c r="G34">
        <f t="shared" ref="G34:G65" si="2">D34-E34</f>
        <v>0</v>
      </c>
      <c r="H34" t="str">
        <f t="shared" ref="H34:H65" si="3">$H$1&amp;F34</f>
        <v>，2846839</v>
      </c>
      <c r="I34" t="str">
        <f>VLOOKUP(A34,HOP!A:U,21,0)</f>
        <v>直连</v>
      </c>
    </row>
    <row r="35" ht="14.25" hidden="1" customHeight="1" spans="1:9">
      <c r="A35" s="6" t="s">
        <v>352</v>
      </c>
      <c r="B35" s="7" t="s">
        <v>83</v>
      </c>
      <c r="C35" s="7" t="s">
        <v>251</v>
      </c>
      <c r="D35" s="3">
        <v>676</v>
      </c>
      <c r="E35" t="str">
        <f>VLOOKUP(A35,HOP!A:L,12,0)</f>
        <v>676.00</v>
      </c>
      <c r="F35" t="str">
        <f>VLOOKUP(A35,HOP!A:C,3,0)</f>
        <v>2848199</v>
      </c>
      <c r="G35">
        <f t="shared" si="2"/>
        <v>0</v>
      </c>
      <c r="H35" t="str">
        <f t="shared" si="3"/>
        <v>，2848199</v>
      </c>
      <c r="I35" t="str">
        <f>VLOOKUP(A35,HOP!A:U,21,0)</f>
        <v>直连</v>
      </c>
    </row>
    <row r="36" ht="14.25" hidden="1" customHeight="1" spans="1:9">
      <c r="A36" s="6" t="s">
        <v>358</v>
      </c>
      <c r="B36" s="7" t="s">
        <v>220</v>
      </c>
      <c r="C36" s="7" t="s">
        <v>251</v>
      </c>
      <c r="D36" s="3">
        <v>925</v>
      </c>
      <c r="E36" t="str">
        <f>VLOOKUP(A36,HOP!A:L,12,0)</f>
        <v>925.00</v>
      </c>
      <c r="F36" t="str">
        <f>VLOOKUP(A36,HOP!A:C,3,0)</f>
        <v>2850251</v>
      </c>
      <c r="G36">
        <f t="shared" si="2"/>
        <v>0</v>
      </c>
      <c r="H36" t="str">
        <f t="shared" si="3"/>
        <v>，2850251</v>
      </c>
      <c r="I36" t="str">
        <f>VLOOKUP(A36,HOP!A:U,21,0)</f>
        <v>直采</v>
      </c>
    </row>
    <row r="37" ht="14.25" hidden="1" customHeight="1" spans="1:9">
      <c r="A37" s="6" t="s">
        <v>367</v>
      </c>
      <c r="B37" s="7" t="s">
        <v>220</v>
      </c>
      <c r="C37" s="7" t="s">
        <v>251</v>
      </c>
      <c r="D37" s="3">
        <v>925</v>
      </c>
      <c r="E37" t="str">
        <f>VLOOKUP(A37,HOP!A:L,12,0)</f>
        <v>925.00</v>
      </c>
      <c r="F37" t="str">
        <f>VLOOKUP(A37,HOP!A:C,3,0)</f>
        <v>2850323</v>
      </c>
      <c r="G37">
        <f t="shared" si="2"/>
        <v>0</v>
      </c>
      <c r="H37" t="str">
        <f t="shared" si="3"/>
        <v>，2850323</v>
      </c>
      <c r="I37" t="str">
        <f>VLOOKUP(A37,HOP!A:U,21,0)</f>
        <v>直采</v>
      </c>
    </row>
    <row r="38" ht="14.25" hidden="1" customHeight="1" spans="1:9">
      <c r="A38" s="6" t="s">
        <v>370</v>
      </c>
      <c r="B38" s="7" t="s">
        <v>220</v>
      </c>
      <c r="C38" s="7" t="s">
        <v>251</v>
      </c>
      <c r="D38" s="3">
        <v>309</v>
      </c>
      <c r="E38" t="str">
        <f>VLOOKUP(A38,HOP!A:L,12,0)</f>
        <v>309.00</v>
      </c>
      <c r="F38" t="str">
        <f>VLOOKUP(A38,HOP!A:C,3,0)</f>
        <v>2850315</v>
      </c>
      <c r="G38">
        <f t="shared" si="2"/>
        <v>0</v>
      </c>
      <c r="H38" t="str">
        <f t="shared" si="3"/>
        <v>，2850315</v>
      </c>
      <c r="I38" t="str">
        <f>VLOOKUP(A38,HOP!A:U,21,0)</f>
        <v>直连</v>
      </c>
    </row>
    <row r="39" ht="14.25" hidden="1" customHeight="1" spans="1:9">
      <c r="A39" s="6" t="s">
        <v>379</v>
      </c>
      <c r="B39" s="7" t="s">
        <v>220</v>
      </c>
      <c r="C39" s="7" t="s">
        <v>251</v>
      </c>
      <c r="D39" s="3">
        <v>146</v>
      </c>
      <c r="E39" t="str">
        <f>VLOOKUP(A39,HOP!A:L,12,0)</f>
        <v>146.00</v>
      </c>
      <c r="F39" t="str">
        <f>VLOOKUP(A39,HOP!A:C,3,0)</f>
        <v>2852549</v>
      </c>
      <c r="G39">
        <f t="shared" si="2"/>
        <v>0</v>
      </c>
      <c r="H39" t="str">
        <f t="shared" si="3"/>
        <v>，2852549</v>
      </c>
      <c r="I39" t="str">
        <f>VLOOKUP(A39,HOP!A:U,21,0)</f>
        <v>直连</v>
      </c>
    </row>
    <row r="40" ht="14.25" hidden="1" customHeight="1" spans="1:9">
      <c r="A40" s="6" t="s">
        <v>386</v>
      </c>
      <c r="B40" s="7" t="s">
        <v>220</v>
      </c>
      <c r="C40" s="7" t="s">
        <v>251</v>
      </c>
      <c r="D40" s="3">
        <v>771</v>
      </c>
      <c r="E40" t="str">
        <f>VLOOKUP(A40,HOP!A:L,12,0)</f>
        <v>771.00</v>
      </c>
      <c r="F40" t="str">
        <f>VLOOKUP(A40,HOP!A:C,3,0)</f>
        <v>2852517</v>
      </c>
      <c r="G40">
        <f t="shared" si="2"/>
        <v>0</v>
      </c>
      <c r="H40" t="str">
        <f t="shared" si="3"/>
        <v>，2852517</v>
      </c>
      <c r="I40" t="str">
        <f>VLOOKUP(A40,HOP!A:U,21,0)</f>
        <v>直连</v>
      </c>
    </row>
    <row r="41" ht="14.25" hidden="1" customHeight="1" spans="1:9">
      <c r="A41" s="6" t="s">
        <v>395</v>
      </c>
      <c r="B41" s="7" t="s">
        <v>220</v>
      </c>
      <c r="C41" s="7" t="s">
        <v>251</v>
      </c>
      <c r="D41" s="3">
        <v>157</v>
      </c>
      <c r="E41" t="str">
        <f>VLOOKUP(A41,HOP!A:L,12,0)</f>
        <v>157.00</v>
      </c>
      <c r="F41" t="str">
        <f>VLOOKUP(A41,HOP!A:C,3,0)</f>
        <v>2851210</v>
      </c>
      <c r="G41">
        <f t="shared" si="2"/>
        <v>0</v>
      </c>
      <c r="H41" t="str">
        <f t="shared" si="3"/>
        <v>，2851210</v>
      </c>
      <c r="I41" t="str">
        <f>VLOOKUP(A41,HOP!A:U,21,0)</f>
        <v>直连</v>
      </c>
    </row>
    <row r="42" ht="14.25" hidden="1" customHeight="1" spans="1:9">
      <c r="A42" s="6" t="s">
        <v>403</v>
      </c>
      <c r="B42" s="7" t="s">
        <v>220</v>
      </c>
      <c r="C42" s="7" t="s">
        <v>251</v>
      </c>
      <c r="D42" s="3">
        <v>1618</v>
      </c>
      <c r="E42" t="str">
        <f>VLOOKUP(A42,HOP!A:L,12,0)</f>
        <v>1618.00</v>
      </c>
      <c r="F42" t="str">
        <f>VLOOKUP(A42,HOP!A:C,3,0)</f>
        <v>2851890</v>
      </c>
      <c r="G42">
        <f t="shared" si="2"/>
        <v>0</v>
      </c>
      <c r="H42" t="str">
        <f t="shared" si="3"/>
        <v>，2851890</v>
      </c>
      <c r="I42" t="str">
        <f>VLOOKUP(A42,HOP!A:U,21,0)</f>
        <v>直连</v>
      </c>
    </row>
    <row r="43" ht="14.25" hidden="1" customHeight="1" spans="1:9">
      <c r="A43" s="6" t="s">
        <v>411</v>
      </c>
      <c r="B43" s="7" t="s">
        <v>210</v>
      </c>
      <c r="C43" s="7" t="s">
        <v>211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2"/>
        <v>#N/A</v>
      </c>
      <c r="H43" t="e">
        <f t="shared" si="3"/>
        <v>#N/A</v>
      </c>
      <c r="I43" t="e">
        <f>VLOOKUP(A43,HOP!A:U,21,0)</f>
        <v>#N/A</v>
      </c>
    </row>
    <row r="44" ht="14.25" hidden="1" customHeight="1" spans="1:9">
      <c r="A44" s="6" t="s">
        <v>419</v>
      </c>
      <c r="B44" s="7" t="s">
        <v>83</v>
      </c>
      <c r="C44" s="7" t="s">
        <v>251</v>
      </c>
      <c r="D44" s="3">
        <v>730</v>
      </c>
      <c r="E44" t="str">
        <f>VLOOKUP(A44,HOP!A:L,12,0)</f>
        <v>730.00</v>
      </c>
      <c r="F44" t="str">
        <f>VLOOKUP(A44,HOP!A:C,3,0)</f>
        <v>2732265</v>
      </c>
      <c r="G44">
        <f t="shared" si="2"/>
        <v>0</v>
      </c>
      <c r="H44" t="str">
        <f t="shared" si="3"/>
        <v>，2732265</v>
      </c>
      <c r="I44" t="str">
        <f>VLOOKUP(A44,HOP!A:U,21,0)</f>
        <v>直连</v>
      </c>
    </row>
    <row r="45" ht="14.25" hidden="1" customHeight="1" spans="1:9">
      <c r="A45" s="6" t="s">
        <v>427</v>
      </c>
      <c r="B45" s="7" t="s">
        <v>104</v>
      </c>
      <c r="C45" s="7" t="s">
        <v>251</v>
      </c>
      <c r="D45" s="3">
        <v>1566</v>
      </c>
      <c r="E45" t="str">
        <f>VLOOKUP(A45,HOP!A:L,12,0)</f>
        <v>1566.00</v>
      </c>
      <c r="F45" t="str">
        <f>VLOOKUP(A45,HOP!A:C,3,0)</f>
        <v>2843716</v>
      </c>
      <c r="G45">
        <f t="shared" si="2"/>
        <v>0</v>
      </c>
      <c r="H45" t="str">
        <f t="shared" si="3"/>
        <v>，2843716</v>
      </c>
      <c r="I45" t="str">
        <f>VLOOKUP(A45,HOP!A:U,21,0)</f>
        <v>直连</v>
      </c>
    </row>
    <row r="46" ht="14.25" hidden="1" customHeight="1" spans="1:9">
      <c r="A46" s="6" t="s">
        <v>435</v>
      </c>
      <c r="B46" s="7" t="s">
        <v>83</v>
      </c>
      <c r="C46" s="7" t="s">
        <v>210</v>
      </c>
      <c r="D46" s="3">
        <v>1128</v>
      </c>
      <c r="E46" t="str">
        <f>VLOOKUP(A46,HOP!A:L,12,0)</f>
        <v>1128.00</v>
      </c>
      <c r="F46" t="str">
        <f>VLOOKUP(A46,HOP!A:C,3,0)</f>
        <v>2795805</v>
      </c>
      <c r="G46">
        <f t="shared" si="2"/>
        <v>0</v>
      </c>
      <c r="H46" t="str">
        <f t="shared" si="3"/>
        <v>，2795805</v>
      </c>
      <c r="I46" t="str">
        <f>VLOOKUP(A46,HOP!A:U,21,0)</f>
        <v>直连</v>
      </c>
    </row>
    <row r="47" ht="14.25" hidden="1" customHeight="1" spans="1:9">
      <c r="A47" s="6" t="s">
        <v>441</v>
      </c>
      <c r="B47" s="7" t="s">
        <v>83</v>
      </c>
      <c r="C47" s="7" t="s">
        <v>210</v>
      </c>
      <c r="D47" s="3">
        <v>1107</v>
      </c>
      <c r="E47" t="str">
        <f>VLOOKUP(A47,HOP!A:L,12,0)</f>
        <v>1107.00</v>
      </c>
      <c r="F47" t="str">
        <f>VLOOKUP(A47,HOP!A:C,3,0)</f>
        <v>2835997</v>
      </c>
      <c r="G47">
        <f t="shared" si="2"/>
        <v>0</v>
      </c>
      <c r="H47" t="str">
        <f t="shared" si="3"/>
        <v>，2835997</v>
      </c>
      <c r="I47" t="str">
        <f>VLOOKUP(A47,HOP!A:U,21,0)</f>
        <v>直连</v>
      </c>
    </row>
    <row r="48" ht="14.25" hidden="1" customHeight="1" spans="1:9">
      <c r="A48" s="6" t="s">
        <v>445</v>
      </c>
      <c r="B48" s="7" t="s">
        <v>83</v>
      </c>
      <c r="C48" s="7" t="s">
        <v>210</v>
      </c>
      <c r="D48" s="3">
        <v>1782</v>
      </c>
      <c r="E48" t="str">
        <f>VLOOKUP(A48,HOP!A:L,12,0)</f>
        <v>1782.00</v>
      </c>
      <c r="F48" t="str">
        <f>VLOOKUP(A48,HOP!A:C,3,0)</f>
        <v>2843948</v>
      </c>
      <c r="G48">
        <f t="shared" si="2"/>
        <v>0</v>
      </c>
      <c r="H48" t="str">
        <f t="shared" si="3"/>
        <v>，2843948</v>
      </c>
      <c r="I48" t="str">
        <f>VLOOKUP(A48,HOP!A:U,21,0)</f>
        <v>直连</v>
      </c>
    </row>
    <row r="49" ht="14.25" hidden="1" customHeight="1" spans="1:9">
      <c r="A49" s="6" t="s">
        <v>450</v>
      </c>
      <c r="B49" s="7" t="s">
        <v>251</v>
      </c>
      <c r="C49" s="7" t="s">
        <v>210</v>
      </c>
      <c r="D49" s="3">
        <v>377</v>
      </c>
      <c r="E49" t="str">
        <f>VLOOKUP(A49,HOP!A:L,12,0)</f>
        <v>377.00</v>
      </c>
      <c r="F49" t="str">
        <f>VLOOKUP(A49,HOP!A:C,3,0)</f>
        <v>2852583</v>
      </c>
      <c r="G49">
        <f t="shared" si="2"/>
        <v>0</v>
      </c>
      <c r="H49" t="str">
        <f t="shared" si="3"/>
        <v>，2852583</v>
      </c>
      <c r="I49" t="str">
        <f>VLOOKUP(A49,HOP!A:U,21,0)</f>
        <v>直连</v>
      </c>
    </row>
    <row r="50" ht="14.25" hidden="1" customHeight="1" spans="1:9">
      <c r="A50" s="6" t="s">
        <v>457</v>
      </c>
      <c r="B50" s="7" t="s">
        <v>251</v>
      </c>
      <c r="C50" s="7" t="s">
        <v>210</v>
      </c>
      <c r="D50" s="3">
        <v>557</v>
      </c>
      <c r="E50" t="str">
        <f>VLOOKUP(A50,HOP!A:L,12,0)</f>
        <v>557.00</v>
      </c>
      <c r="F50" t="str">
        <f>VLOOKUP(A50,HOP!A:C,3,0)</f>
        <v>2855389</v>
      </c>
      <c r="G50">
        <f t="shared" si="2"/>
        <v>0</v>
      </c>
      <c r="H50" t="str">
        <f t="shared" si="3"/>
        <v>，2855389</v>
      </c>
      <c r="I50" t="str">
        <f>VLOOKUP(A50,HOP!A:U,21,0)</f>
        <v>直连</v>
      </c>
    </row>
    <row r="51" ht="14.25" hidden="1" customHeight="1" spans="1:9">
      <c r="A51" s="6" t="s">
        <v>466</v>
      </c>
      <c r="B51" s="7" t="s">
        <v>251</v>
      </c>
      <c r="C51" s="7" t="s">
        <v>210</v>
      </c>
      <c r="D51" s="3">
        <v>365</v>
      </c>
      <c r="E51" t="str">
        <f>VLOOKUP(A51,HOP!A:L,12,0)</f>
        <v>365.00</v>
      </c>
      <c r="F51" t="str">
        <f>VLOOKUP(A51,HOP!A:C,3,0)</f>
        <v>2853459</v>
      </c>
      <c r="G51">
        <f t="shared" si="2"/>
        <v>0</v>
      </c>
      <c r="H51" t="str">
        <f t="shared" si="3"/>
        <v>，2853459</v>
      </c>
      <c r="I51" t="str">
        <f>VLOOKUP(A51,HOP!A:U,21,0)</f>
        <v>直连</v>
      </c>
    </row>
    <row r="52" ht="14.25" hidden="1" customHeight="1" spans="1:9">
      <c r="A52" s="6" t="s">
        <v>472</v>
      </c>
      <c r="B52" s="7" t="s">
        <v>220</v>
      </c>
      <c r="C52" s="7" t="s">
        <v>210</v>
      </c>
      <c r="D52" s="3">
        <v>906</v>
      </c>
      <c r="E52" t="str">
        <f>VLOOKUP(A52,HOP!A:L,12,0)</f>
        <v>906.00</v>
      </c>
      <c r="F52" t="str">
        <f>VLOOKUP(A52,HOP!A:C,3,0)</f>
        <v>2830421</v>
      </c>
      <c r="G52">
        <f t="shared" si="2"/>
        <v>0</v>
      </c>
      <c r="H52" t="str">
        <f t="shared" si="3"/>
        <v>，2830421</v>
      </c>
      <c r="I52" t="str">
        <f>VLOOKUP(A52,HOP!A:U,21,0)</f>
        <v>直采</v>
      </c>
    </row>
    <row r="53" ht="14.25" hidden="1" customHeight="1" spans="1:9">
      <c r="A53" s="6" t="s">
        <v>481</v>
      </c>
      <c r="B53" s="7" t="s">
        <v>251</v>
      </c>
      <c r="C53" s="7" t="s">
        <v>210</v>
      </c>
      <c r="D53" s="3">
        <v>383</v>
      </c>
      <c r="E53" t="str">
        <f>VLOOKUP(A53,HOP!A:L,12,0)</f>
        <v>383.00</v>
      </c>
      <c r="F53" t="str">
        <f>VLOOKUP(A53,HOP!A:C,3,0)</f>
        <v>2852697</v>
      </c>
      <c r="G53">
        <f t="shared" si="2"/>
        <v>0</v>
      </c>
      <c r="H53" t="str">
        <f t="shared" si="3"/>
        <v>，2852697</v>
      </c>
      <c r="I53" t="str">
        <f>VLOOKUP(A53,HOP!A:U,21,0)</f>
        <v>直连</v>
      </c>
    </row>
    <row r="54" ht="14.25" hidden="1" customHeight="1" spans="1:9">
      <c r="A54" s="6" t="s">
        <v>489</v>
      </c>
      <c r="B54" s="7" t="s">
        <v>251</v>
      </c>
      <c r="C54" s="7" t="s">
        <v>210</v>
      </c>
      <c r="D54" s="3">
        <v>1272</v>
      </c>
      <c r="E54" t="str">
        <f>VLOOKUP(A54,HOP!A:L,12,0)</f>
        <v>1272.00</v>
      </c>
      <c r="F54" t="str">
        <f>VLOOKUP(A54,HOP!A:C,3,0)</f>
        <v>2852103</v>
      </c>
      <c r="G54">
        <f t="shared" si="2"/>
        <v>0</v>
      </c>
      <c r="H54" t="str">
        <f t="shared" si="3"/>
        <v>，2852103</v>
      </c>
      <c r="I54" t="str">
        <f>VLOOKUP(A54,HOP!A:U,21,0)</f>
        <v>直采</v>
      </c>
    </row>
    <row r="55" ht="14.25" hidden="1" customHeight="1" spans="1:9">
      <c r="A55" s="6" t="s">
        <v>498</v>
      </c>
      <c r="B55" s="7" t="s">
        <v>251</v>
      </c>
      <c r="C55" s="7" t="s">
        <v>210</v>
      </c>
      <c r="D55" s="3">
        <v>112</v>
      </c>
      <c r="E55" t="str">
        <f>VLOOKUP(A55,HOP!A:L,12,0)</f>
        <v>112.00</v>
      </c>
      <c r="F55" t="str">
        <f>VLOOKUP(A55,HOP!A:C,3,0)</f>
        <v>2850732</v>
      </c>
      <c r="G55">
        <f t="shared" si="2"/>
        <v>0</v>
      </c>
      <c r="H55" t="str">
        <f t="shared" si="3"/>
        <v>，2850732</v>
      </c>
      <c r="I55" t="str">
        <f>VLOOKUP(A55,HOP!A:U,21,0)</f>
        <v>直连</v>
      </c>
    </row>
    <row r="56" ht="14.25" hidden="1" customHeight="1" spans="1:9">
      <c r="A56" s="6" t="s">
        <v>506</v>
      </c>
      <c r="B56" s="7" t="s">
        <v>210</v>
      </c>
      <c r="C56" s="7" t="s">
        <v>211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2"/>
        <v>#N/A</v>
      </c>
      <c r="H56" t="e">
        <f t="shared" si="3"/>
        <v>#N/A</v>
      </c>
      <c r="I56" t="e">
        <f>VLOOKUP(A56,HOP!A:U,21,0)</f>
        <v>#N/A</v>
      </c>
    </row>
    <row r="57" ht="14.25" hidden="1" customHeight="1" spans="1:9">
      <c r="A57" s="6" t="s">
        <v>513</v>
      </c>
      <c r="B57" s="7" t="s">
        <v>210</v>
      </c>
      <c r="C57" s="7" t="s">
        <v>211</v>
      </c>
      <c r="D57" s="3">
        <v>292</v>
      </c>
      <c r="E57" t="str">
        <f>VLOOKUP(A57,HOP!A:L,12,0)</f>
        <v>292.00</v>
      </c>
      <c r="F57" t="str">
        <f>VLOOKUP(A57,HOP!A:C,3,0)</f>
        <v>2855482</v>
      </c>
      <c r="G57">
        <f t="shared" si="2"/>
        <v>0</v>
      </c>
      <c r="H57" t="str">
        <f t="shared" si="3"/>
        <v>，2855482</v>
      </c>
      <c r="I57" t="str">
        <f>VLOOKUP(A57,HOP!A:U,21,0)</f>
        <v>直连</v>
      </c>
    </row>
    <row r="58" ht="14.25" hidden="1" customHeight="1" spans="1:9">
      <c r="A58" s="6" t="s">
        <v>521</v>
      </c>
      <c r="B58" s="7" t="s">
        <v>220</v>
      </c>
      <c r="C58" s="7" t="s">
        <v>211</v>
      </c>
      <c r="D58" s="3">
        <v>792</v>
      </c>
      <c r="E58" t="str">
        <f>VLOOKUP(A58,HOP!A:L,12,0)</f>
        <v>792.00</v>
      </c>
      <c r="F58" t="str">
        <f>VLOOKUP(A58,HOP!A:C,3,0)</f>
        <v>2795830</v>
      </c>
      <c r="G58">
        <f t="shared" si="2"/>
        <v>0</v>
      </c>
      <c r="H58" t="str">
        <f t="shared" si="3"/>
        <v>，2795830</v>
      </c>
      <c r="I58" t="str">
        <f>VLOOKUP(A58,HOP!A:U,21,0)</f>
        <v>直连</v>
      </c>
    </row>
    <row r="59" ht="14.25" hidden="1" customHeight="1" spans="1:9">
      <c r="A59" s="6" t="s">
        <v>529</v>
      </c>
      <c r="B59" s="7" t="s">
        <v>83</v>
      </c>
      <c r="C59" s="7" t="s">
        <v>211</v>
      </c>
      <c r="D59" s="3">
        <v>1704</v>
      </c>
      <c r="E59" t="str">
        <f>VLOOKUP(A59,HOP!A:L,12,0)</f>
        <v>1704.00</v>
      </c>
      <c r="F59" t="str">
        <f>VLOOKUP(A59,HOP!A:C,3,0)</f>
        <v>2798227</v>
      </c>
      <c r="G59">
        <f t="shared" si="2"/>
        <v>0</v>
      </c>
      <c r="H59" t="str">
        <f t="shared" si="3"/>
        <v>，2798227</v>
      </c>
      <c r="I59" t="str">
        <f>VLOOKUP(A59,HOP!A:U,21,0)</f>
        <v>直连</v>
      </c>
    </row>
    <row r="60" ht="14.25" customHeight="1" spans="1:9">
      <c r="A60" s="6" t="s">
        <v>537</v>
      </c>
      <c r="B60" s="7" t="s">
        <v>220</v>
      </c>
      <c r="C60" s="7" t="s">
        <v>211</v>
      </c>
      <c r="D60" s="3">
        <v>2138</v>
      </c>
      <c r="E60" t="str">
        <f>VLOOKUP(A60,HOP!A:L,12,0)</f>
        <v>2138.01</v>
      </c>
      <c r="F60" t="str">
        <f>VLOOKUP(A60,HOP!A:C,3,0)</f>
        <v>2844361</v>
      </c>
      <c r="G60">
        <f t="shared" si="2"/>
        <v>-0.0100000000002183</v>
      </c>
      <c r="H60" t="str">
        <f t="shared" si="3"/>
        <v>，2844361</v>
      </c>
      <c r="I60" t="str">
        <f>VLOOKUP(A60,HOP!A:U,21,0)</f>
        <v>直连</v>
      </c>
    </row>
    <row r="61" ht="14.25" hidden="1" customHeight="1" spans="1:9">
      <c r="A61" s="6" t="s">
        <v>546</v>
      </c>
      <c r="B61" s="7" t="s">
        <v>220</v>
      </c>
      <c r="C61" s="7" t="s">
        <v>211</v>
      </c>
      <c r="D61" s="3">
        <v>1158</v>
      </c>
      <c r="E61" t="str">
        <f>VLOOKUP(A61,HOP!A:L,12,0)</f>
        <v>1158.00</v>
      </c>
      <c r="F61" t="str">
        <f>VLOOKUP(A61,HOP!A:C,3,0)</f>
        <v>2850712</v>
      </c>
      <c r="G61">
        <f t="shared" si="2"/>
        <v>0</v>
      </c>
      <c r="H61" t="str">
        <f t="shared" si="3"/>
        <v>，2850712</v>
      </c>
      <c r="I61" t="str">
        <f>VLOOKUP(A61,HOP!A:U,21,0)</f>
        <v>直连</v>
      </c>
    </row>
    <row r="62" ht="14.25" hidden="1" customHeight="1" spans="1:9">
      <c r="A62" s="6" t="s">
        <v>551</v>
      </c>
      <c r="B62" s="7" t="s">
        <v>210</v>
      </c>
      <c r="C62" s="7" t="s">
        <v>211</v>
      </c>
      <c r="D62" s="3">
        <v>322</v>
      </c>
      <c r="E62" t="str">
        <f>VLOOKUP(A62,HOP!A:L,12,0)</f>
        <v>322.00</v>
      </c>
      <c r="F62" t="str">
        <f>VLOOKUP(A62,HOP!A:C,3,0)</f>
        <v>2853959</v>
      </c>
      <c r="G62">
        <f t="shared" si="2"/>
        <v>0</v>
      </c>
      <c r="H62" t="str">
        <f t="shared" si="3"/>
        <v>，2853959</v>
      </c>
      <c r="I62" t="str">
        <f>VLOOKUP(A62,HOP!A:U,21,0)</f>
        <v>直连</v>
      </c>
    </row>
    <row r="63" ht="14.25" hidden="1" customHeight="1" spans="1:9">
      <c r="A63" s="6" t="s">
        <v>556</v>
      </c>
      <c r="B63" s="7" t="s">
        <v>220</v>
      </c>
      <c r="C63" s="7" t="s">
        <v>211</v>
      </c>
      <c r="D63" s="3">
        <v>1161</v>
      </c>
      <c r="E63" t="str">
        <f>VLOOKUP(A63,HOP!A:L,12,0)</f>
        <v>1161.00</v>
      </c>
      <c r="F63" t="str">
        <f>VLOOKUP(A63,HOP!A:C,3,0)</f>
        <v>2849226</v>
      </c>
      <c r="G63">
        <f t="shared" si="2"/>
        <v>0</v>
      </c>
      <c r="H63" t="str">
        <f t="shared" si="3"/>
        <v>，2849226</v>
      </c>
      <c r="I63" t="str">
        <f>VLOOKUP(A63,HOP!A:U,21,0)</f>
        <v>直连</v>
      </c>
    </row>
    <row r="64" ht="14.25" hidden="1" customHeight="1" spans="1:9">
      <c r="A64" s="6" t="s">
        <v>561</v>
      </c>
      <c r="B64" s="7" t="s">
        <v>210</v>
      </c>
      <c r="C64" s="7" t="s">
        <v>211</v>
      </c>
      <c r="D64" s="3">
        <v>360</v>
      </c>
      <c r="E64" t="str">
        <f>VLOOKUP(A64,HOP!A:L,12,0)</f>
        <v>360.00</v>
      </c>
      <c r="F64" t="str">
        <f>VLOOKUP(A64,HOP!A:C,3,0)</f>
        <v>2856909</v>
      </c>
      <c r="G64">
        <f t="shared" si="2"/>
        <v>0</v>
      </c>
      <c r="H64" t="str">
        <f t="shared" si="3"/>
        <v>，2856909</v>
      </c>
      <c r="I64" t="str">
        <f>VLOOKUP(A64,HOP!A:U,21,0)</f>
        <v>直采</v>
      </c>
    </row>
    <row r="65" ht="14.25" hidden="1" customHeight="1" spans="1:9">
      <c r="A65" s="6" t="s">
        <v>570</v>
      </c>
      <c r="B65" s="7" t="s">
        <v>210</v>
      </c>
      <c r="C65" s="7" t="s">
        <v>211</v>
      </c>
      <c r="D65" s="3">
        <v>360</v>
      </c>
      <c r="E65" t="str">
        <f>VLOOKUP(A65,HOP!A:L,12,0)</f>
        <v>360.00</v>
      </c>
      <c r="F65" t="str">
        <f>VLOOKUP(A65,HOP!A:C,3,0)</f>
        <v>2855416</v>
      </c>
      <c r="G65">
        <f t="shared" si="2"/>
        <v>0</v>
      </c>
      <c r="H65" t="str">
        <f t="shared" si="3"/>
        <v>，2855416</v>
      </c>
      <c r="I65" t="str">
        <f>VLOOKUP(A65,HOP!A:U,21,0)</f>
        <v>直采</v>
      </c>
    </row>
    <row r="66" ht="14.25" hidden="1" customHeight="1" spans="1:9">
      <c r="A66" s="6" t="s">
        <v>573</v>
      </c>
      <c r="B66" s="7" t="s">
        <v>251</v>
      </c>
      <c r="C66" s="7" t="s">
        <v>211</v>
      </c>
      <c r="D66" s="3">
        <v>772</v>
      </c>
      <c r="E66" t="str">
        <f>VLOOKUP(A66,HOP!A:L,12,0)</f>
        <v>772.00</v>
      </c>
      <c r="F66" t="str">
        <f>VLOOKUP(A66,HOP!A:C,3,0)</f>
        <v>2852236</v>
      </c>
      <c r="G66">
        <f t="shared" ref="G66:G97" si="4">D66-E66</f>
        <v>0</v>
      </c>
      <c r="H66" t="str">
        <f t="shared" ref="H66:H97" si="5">$H$1&amp;F66</f>
        <v>，2852236</v>
      </c>
      <c r="I66" t="str">
        <f>VLOOKUP(A66,HOP!A:U,21,0)</f>
        <v>直连</v>
      </c>
    </row>
    <row r="67" ht="14.25" hidden="1" customHeight="1" spans="1:9">
      <c r="A67" s="6" t="s">
        <v>578</v>
      </c>
      <c r="B67" s="7" t="s">
        <v>210</v>
      </c>
      <c r="C67" s="7" t="s">
        <v>211</v>
      </c>
      <c r="D67" s="3">
        <v>487</v>
      </c>
      <c r="E67" t="str">
        <f>VLOOKUP(A67,HOP!A:L,12,0)</f>
        <v>487.00</v>
      </c>
      <c r="F67" t="str">
        <f>VLOOKUP(A67,HOP!A:C,3,0)</f>
        <v>2856357</v>
      </c>
      <c r="G67">
        <f t="shared" si="4"/>
        <v>0</v>
      </c>
      <c r="H67" t="str">
        <f t="shared" si="5"/>
        <v>，2856357</v>
      </c>
      <c r="I67" t="str">
        <f>VLOOKUP(A67,HOP!A:U,21,0)</f>
        <v>直连</v>
      </c>
    </row>
    <row r="68" ht="14.25" hidden="1" customHeight="1" spans="1:9">
      <c r="A68" s="6" t="s">
        <v>587</v>
      </c>
      <c r="B68" s="7" t="s">
        <v>210</v>
      </c>
      <c r="C68" s="7" t="s">
        <v>211</v>
      </c>
      <c r="D68" s="3">
        <v>146</v>
      </c>
      <c r="E68" t="str">
        <f>VLOOKUP(A68,HOP!A:L,12,0)</f>
        <v>146.00</v>
      </c>
      <c r="F68" t="str">
        <f>VLOOKUP(A68,HOP!A:C,3,0)</f>
        <v>2856667</v>
      </c>
      <c r="G68">
        <f t="shared" si="4"/>
        <v>0</v>
      </c>
      <c r="H68" t="str">
        <f t="shared" si="5"/>
        <v>，2856667</v>
      </c>
      <c r="I68" t="str">
        <f>VLOOKUP(A68,HOP!A:U,21,0)</f>
        <v>直采</v>
      </c>
    </row>
    <row r="69" ht="14.25" hidden="1" customHeight="1" spans="1:9">
      <c r="A69" s="6" t="s">
        <v>591</v>
      </c>
      <c r="B69" s="7" t="s">
        <v>251</v>
      </c>
      <c r="C69" s="7" t="s">
        <v>211</v>
      </c>
      <c r="D69" s="3">
        <v>1198</v>
      </c>
      <c r="E69" t="str">
        <f>VLOOKUP(A69,HOP!A:L,12,0)</f>
        <v>1198.00</v>
      </c>
      <c r="F69" t="str">
        <f>VLOOKUP(A69,HOP!A:C,3,0)</f>
        <v>2849870</v>
      </c>
      <c r="G69">
        <f t="shared" si="4"/>
        <v>0</v>
      </c>
      <c r="H69" t="str">
        <f t="shared" si="5"/>
        <v>，2849870</v>
      </c>
      <c r="I69" t="str">
        <f>VLOOKUP(A69,HOP!A:U,21,0)</f>
        <v>直采</v>
      </c>
    </row>
    <row r="70" ht="14.25" hidden="1" customHeight="1" spans="1:9">
      <c r="A70" s="6" t="s">
        <v>598</v>
      </c>
      <c r="B70" s="7" t="s">
        <v>211</v>
      </c>
      <c r="C70" s="7" t="s">
        <v>603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customHeight="1" spans="1:9">
      <c r="A71" s="6" t="s">
        <v>606</v>
      </c>
      <c r="B71" s="7" t="s">
        <v>220</v>
      </c>
      <c r="C71" s="7" t="s">
        <v>211</v>
      </c>
      <c r="D71" s="3">
        <v>1646</v>
      </c>
      <c r="E71" t="str">
        <f>VLOOKUP(A71,HOP!A:L,12,0)</f>
        <v>1646.01</v>
      </c>
      <c r="F71" t="str">
        <f>VLOOKUP(A71,HOP!A:C,3,0)</f>
        <v>2838926</v>
      </c>
      <c r="G71">
        <f t="shared" si="4"/>
        <v>-0.00999999999999091</v>
      </c>
      <c r="H71" t="str">
        <f t="shared" si="5"/>
        <v>，2838926</v>
      </c>
      <c r="I71" t="str">
        <f>VLOOKUP(A71,HOP!A:U,21,0)</f>
        <v>直连</v>
      </c>
    </row>
    <row r="72" ht="14.25" hidden="1" customHeight="1" spans="1:9">
      <c r="A72" s="6" t="s">
        <v>613</v>
      </c>
      <c r="B72" s="7" t="s">
        <v>603</v>
      </c>
      <c r="C72" s="7" t="s">
        <v>618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4"/>
        <v>#N/A</v>
      </c>
      <c r="H72" t="e">
        <f t="shared" si="5"/>
        <v>#N/A</v>
      </c>
      <c r="I72" t="e">
        <f>VLOOKUP(A72,HOP!A:U,21,0)</f>
        <v>#N/A</v>
      </c>
    </row>
    <row r="73" ht="14.25" hidden="1" customHeight="1" spans="1:9">
      <c r="A73" s="6" t="s">
        <v>621</v>
      </c>
      <c r="B73" s="7" t="s">
        <v>210</v>
      </c>
      <c r="C73" s="7" t="s">
        <v>627</v>
      </c>
      <c r="D73" s="3">
        <v>5709</v>
      </c>
      <c r="E73" t="str">
        <f>VLOOKUP(A73,HOP!A:L,12,0)</f>
        <v>5709.00</v>
      </c>
      <c r="F73" t="str">
        <f>VLOOKUP(A73,HOP!A:C,3,0)</f>
        <v>2820284</v>
      </c>
      <c r="G73">
        <f t="shared" si="4"/>
        <v>0</v>
      </c>
      <c r="H73" t="str">
        <f t="shared" si="5"/>
        <v>，2820284</v>
      </c>
      <c r="I73" t="str">
        <f>VLOOKUP(A73,HOP!A:U,21,0)</f>
        <v>直采</v>
      </c>
    </row>
    <row r="74" ht="14.25" hidden="1" customHeight="1" spans="1:9">
      <c r="A74" s="6" t="s">
        <v>632</v>
      </c>
      <c r="B74" s="7" t="s">
        <v>251</v>
      </c>
      <c r="C74" s="7" t="s">
        <v>627</v>
      </c>
      <c r="D74" s="3">
        <v>3903</v>
      </c>
      <c r="E74" t="str">
        <f>VLOOKUP(A74,HOP!A:L,12,0)</f>
        <v>3903.00</v>
      </c>
      <c r="F74" t="str">
        <f>VLOOKUP(A74,HOP!A:C,3,0)</f>
        <v>2845583</v>
      </c>
      <c r="G74">
        <f t="shared" si="4"/>
        <v>0</v>
      </c>
      <c r="H74" t="str">
        <f t="shared" si="5"/>
        <v>，2845583</v>
      </c>
      <c r="I74" t="str">
        <f>VLOOKUP(A74,HOP!A:U,21,0)</f>
        <v>直采</v>
      </c>
    </row>
    <row r="75" ht="14.25" hidden="1" customHeight="1" spans="1:9">
      <c r="A75" s="6" t="s">
        <v>641</v>
      </c>
      <c r="B75" s="7" t="s">
        <v>83</v>
      </c>
      <c r="C75" s="7" t="s">
        <v>627</v>
      </c>
      <c r="D75" s="3">
        <v>3720</v>
      </c>
      <c r="E75" t="str">
        <f>VLOOKUP(A75,HOP!A:L,12,0)</f>
        <v>3720.00</v>
      </c>
      <c r="F75" t="str">
        <f>VLOOKUP(A75,HOP!A:C,3,0)</f>
        <v>2836997</v>
      </c>
      <c r="G75">
        <f t="shared" si="4"/>
        <v>0</v>
      </c>
      <c r="H75" t="str">
        <f t="shared" si="5"/>
        <v>，2836997</v>
      </c>
      <c r="I75" t="str">
        <f>VLOOKUP(A75,HOP!A:U,21,0)</f>
        <v>直连</v>
      </c>
    </row>
    <row r="76" ht="14.25" hidden="1" customHeight="1" spans="1:9">
      <c r="A76" s="6" t="s">
        <v>649</v>
      </c>
      <c r="B76" s="7" t="s">
        <v>251</v>
      </c>
      <c r="C76" s="7" t="s">
        <v>627</v>
      </c>
      <c r="D76" s="3">
        <v>951</v>
      </c>
      <c r="E76" t="str">
        <f>VLOOKUP(A76,HOP!A:L,12,0)</f>
        <v>951.00</v>
      </c>
      <c r="F76" t="str">
        <f>VLOOKUP(A76,HOP!A:C,3,0)</f>
        <v>2839054</v>
      </c>
      <c r="G76">
        <f t="shared" si="4"/>
        <v>0</v>
      </c>
      <c r="H76" t="str">
        <f t="shared" si="5"/>
        <v>，2839054</v>
      </c>
      <c r="I76" t="str">
        <f>VLOOKUP(A76,HOP!A:U,21,0)</f>
        <v>直连</v>
      </c>
    </row>
    <row r="77" ht="14.25" hidden="1" customHeight="1" spans="1:9">
      <c r="A77" s="6" t="s">
        <v>656</v>
      </c>
      <c r="B77" s="7" t="s">
        <v>211</v>
      </c>
      <c r="C77" s="7" t="s">
        <v>627</v>
      </c>
      <c r="D77" s="3">
        <v>401</v>
      </c>
      <c r="E77" t="str">
        <f>VLOOKUP(A77,HOP!A:L,12,0)</f>
        <v>401.00</v>
      </c>
      <c r="F77" t="str">
        <f>VLOOKUP(A77,HOP!A:C,3,0)</f>
        <v>2857097</v>
      </c>
      <c r="G77">
        <f t="shared" si="4"/>
        <v>0</v>
      </c>
      <c r="H77" t="str">
        <f t="shared" si="5"/>
        <v>，2857097</v>
      </c>
      <c r="I77" t="str">
        <f>VLOOKUP(A77,HOP!A:U,21,0)</f>
        <v>直连</v>
      </c>
    </row>
    <row r="78" ht="14.25" hidden="1" customHeight="1" spans="1:9">
      <c r="A78" s="6" t="s">
        <v>660</v>
      </c>
      <c r="B78" s="7" t="s">
        <v>211</v>
      </c>
      <c r="C78" s="7" t="s">
        <v>627</v>
      </c>
      <c r="D78" s="3">
        <v>351</v>
      </c>
      <c r="E78" t="str">
        <f>VLOOKUP(A78,HOP!A:L,12,0)</f>
        <v>351.00</v>
      </c>
      <c r="F78" t="str">
        <f>VLOOKUP(A78,HOP!A:C,3,0)</f>
        <v>2859731</v>
      </c>
      <c r="G78">
        <f t="shared" si="4"/>
        <v>0</v>
      </c>
      <c r="H78" t="str">
        <f t="shared" si="5"/>
        <v>，2859731</v>
      </c>
      <c r="I78" t="str">
        <f>VLOOKUP(A78,HOP!A:U,21,0)</f>
        <v>直采</v>
      </c>
    </row>
    <row r="79" ht="14.25" hidden="1" customHeight="1" spans="1:9">
      <c r="A79" s="6" t="s">
        <v>668</v>
      </c>
      <c r="B79" s="7" t="s">
        <v>211</v>
      </c>
      <c r="C79" s="7" t="s">
        <v>627</v>
      </c>
      <c r="D79" s="3">
        <v>164</v>
      </c>
      <c r="E79" t="str">
        <f>VLOOKUP(A79,HOP!A:L,12,0)</f>
        <v>164.00</v>
      </c>
      <c r="F79" t="str">
        <f>VLOOKUP(A79,HOP!A:C,3,0)</f>
        <v>2859376</v>
      </c>
      <c r="G79">
        <f t="shared" si="4"/>
        <v>0</v>
      </c>
      <c r="H79" t="str">
        <f t="shared" si="5"/>
        <v>，2859376</v>
      </c>
      <c r="I79" t="str">
        <f>VLOOKUP(A79,HOP!A:U,21,0)</f>
        <v>直连</v>
      </c>
    </row>
    <row r="80" ht="14.25" hidden="1" customHeight="1" spans="1:9">
      <c r="A80" s="6" t="s">
        <v>676</v>
      </c>
      <c r="B80" s="7" t="s">
        <v>211</v>
      </c>
      <c r="C80" s="7" t="s">
        <v>627</v>
      </c>
      <c r="D80" s="3">
        <v>351</v>
      </c>
      <c r="E80" t="str">
        <f>VLOOKUP(A80,HOP!A:L,12,0)</f>
        <v>351.00</v>
      </c>
      <c r="F80" t="str">
        <f>VLOOKUP(A80,HOP!A:C,3,0)</f>
        <v>2859537</v>
      </c>
      <c r="G80">
        <f t="shared" si="4"/>
        <v>0</v>
      </c>
      <c r="H80" t="str">
        <f t="shared" si="5"/>
        <v>，2859537</v>
      </c>
      <c r="I80" t="str">
        <f>VLOOKUP(A80,HOP!A:U,21,0)</f>
        <v>直采</v>
      </c>
    </row>
    <row r="81" ht="14.25" hidden="1" customHeight="1" spans="1:9">
      <c r="A81" s="6" t="s">
        <v>679</v>
      </c>
      <c r="B81" s="7" t="s">
        <v>211</v>
      </c>
      <c r="C81" s="7" t="s">
        <v>627</v>
      </c>
      <c r="D81" s="3">
        <v>286</v>
      </c>
      <c r="E81" t="str">
        <f>VLOOKUP(A81,HOP!A:L,12,0)</f>
        <v>286.00</v>
      </c>
      <c r="F81" t="str">
        <f>VLOOKUP(A81,HOP!A:C,3,0)</f>
        <v>2859657</v>
      </c>
      <c r="G81">
        <f t="shared" si="4"/>
        <v>0</v>
      </c>
      <c r="H81" t="str">
        <f t="shared" si="5"/>
        <v>，2859657</v>
      </c>
      <c r="I81" t="str">
        <f>VLOOKUP(A81,HOP!A:U,21,0)</f>
        <v>直连</v>
      </c>
    </row>
    <row r="82" ht="14.25" hidden="1" customHeight="1" spans="1:9">
      <c r="A82" s="6" t="s">
        <v>686</v>
      </c>
      <c r="B82" s="7" t="s">
        <v>210</v>
      </c>
      <c r="C82" s="7" t="s">
        <v>627</v>
      </c>
      <c r="D82" s="3">
        <v>1341</v>
      </c>
      <c r="E82" t="str">
        <f>VLOOKUP(A82,HOP!A:L,12,0)</f>
        <v>1341.00</v>
      </c>
      <c r="F82" t="str">
        <f>VLOOKUP(A82,HOP!A:C,3,0)</f>
        <v>2857260</v>
      </c>
      <c r="G82">
        <f t="shared" si="4"/>
        <v>0</v>
      </c>
      <c r="H82" t="str">
        <f t="shared" si="5"/>
        <v>，2857260</v>
      </c>
      <c r="I82" t="str">
        <f>VLOOKUP(A82,HOP!A:U,21,0)</f>
        <v>直连</v>
      </c>
    </row>
    <row r="83" ht="14.25" hidden="1" customHeight="1" spans="1:9">
      <c r="A83" s="6" t="s">
        <v>695</v>
      </c>
      <c r="B83" s="7" t="s">
        <v>210</v>
      </c>
      <c r="C83" s="7" t="s">
        <v>627</v>
      </c>
      <c r="D83" s="3">
        <v>1341</v>
      </c>
      <c r="E83" t="str">
        <f>VLOOKUP(A83,HOP!A:L,12,0)</f>
        <v>1341.00</v>
      </c>
      <c r="F83" t="str">
        <f>VLOOKUP(A83,HOP!A:C,3,0)</f>
        <v>2857249</v>
      </c>
      <c r="G83">
        <f t="shared" si="4"/>
        <v>0</v>
      </c>
      <c r="H83" t="str">
        <f t="shared" si="5"/>
        <v>，2857249</v>
      </c>
      <c r="I83" t="str">
        <f>VLOOKUP(A83,HOP!A:U,21,0)</f>
        <v>直连</v>
      </c>
    </row>
    <row r="84" ht="14.25" hidden="1" customHeight="1" spans="1:9">
      <c r="A84" s="6" t="s">
        <v>698</v>
      </c>
      <c r="B84" s="7" t="s">
        <v>627</v>
      </c>
      <c r="C84" s="7" t="s">
        <v>603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4"/>
        <v>#N/A</v>
      </c>
      <c r="H84" t="e">
        <f t="shared" si="5"/>
        <v>#N/A</v>
      </c>
      <c r="I84" t="e">
        <f>VLOOKUP(A84,HOP!A:U,21,0)</f>
        <v>#N/A</v>
      </c>
    </row>
    <row r="85" ht="14.25" hidden="1" customHeight="1" spans="1:9">
      <c r="A85" s="6" t="s">
        <v>706</v>
      </c>
      <c r="B85" s="7" t="s">
        <v>711</v>
      </c>
      <c r="C85" s="7" t="s">
        <v>712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4"/>
        <v>#N/A</v>
      </c>
      <c r="H85" t="e">
        <f t="shared" si="5"/>
        <v>#N/A</v>
      </c>
      <c r="I85" t="e">
        <f>VLOOKUP(A85,HOP!A:U,21,0)</f>
        <v>#N/A</v>
      </c>
    </row>
    <row r="86" ht="14.25" hidden="1" customHeight="1" spans="1:9">
      <c r="A86" s="6" t="s">
        <v>716</v>
      </c>
      <c r="B86" s="7" t="s">
        <v>721</v>
      </c>
      <c r="C86" s="7" t="s">
        <v>722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4"/>
        <v>#N/A</v>
      </c>
      <c r="H86" t="e">
        <f t="shared" si="5"/>
        <v>#N/A</v>
      </c>
      <c r="I86" t="e">
        <f>VLOOKUP(A86,HOP!A:U,21,0)</f>
        <v>#N/A</v>
      </c>
    </row>
    <row r="87" ht="14.25" hidden="1" customHeight="1" spans="1:9">
      <c r="A87" s="6" t="s">
        <v>726</v>
      </c>
      <c r="B87" s="7" t="s">
        <v>627</v>
      </c>
      <c r="C87" s="7" t="s">
        <v>603</v>
      </c>
      <c r="D87" s="3">
        <v>598</v>
      </c>
      <c r="E87" t="str">
        <f>VLOOKUP(A87,HOP!A:L,12,0)</f>
        <v>598.00</v>
      </c>
      <c r="F87" t="str">
        <f>VLOOKUP(A87,HOP!A:C,3,0)</f>
        <v>2818928</v>
      </c>
      <c r="G87">
        <f t="shared" si="4"/>
        <v>0</v>
      </c>
      <c r="H87" t="str">
        <f t="shared" si="5"/>
        <v>，2818928</v>
      </c>
      <c r="I87" t="str">
        <f>VLOOKUP(A87,HOP!A:U,21,0)</f>
        <v>直连</v>
      </c>
    </row>
    <row r="88" ht="14.25" hidden="1" customHeight="1" spans="1:9">
      <c r="A88" s="6" t="s">
        <v>735</v>
      </c>
      <c r="B88" s="7" t="s">
        <v>211</v>
      </c>
      <c r="C88" s="7" t="s">
        <v>603</v>
      </c>
      <c r="D88" s="3">
        <v>936</v>
      </c>
      <c r="E88" t="str">
        <f>VLOOKUP(A88,HOP!A:L,12,0)</f>
        <v>936.00</v>
      </c>
      <c r="F88" t="str">
        <f>VLOOKUP(A88,HOP!A:C,3,0)</f>
        <v>2810435</v>
      </c>
      <c r="G88">
        <f t="shared" si="4"/>
        <v>0</v>
      </c>
      <c r="H88" t="str">
        <f t="shared" si="5"/>
        <v>，2810435</v>
      </c>
      <c r="I88" t="str">
        <f>VLOOKUP(A88,HOP!A:U,21,0)</f>
        <v>直连</v>
      </c>
    </row>
    <row r="89" ht="14.25" hidden="1" customHeight="1" spans="1:9">
      <c r="A89" s="6" t="s">
        <v>743</v>
      </c>
      <c r="B89" s="7" t="s">
        <v>251</v>
      </c>
      <c r="C89" s="7" t="s">
        <v>603</v>
      </c>
      <c r="D89" s="3">
        <v>1584</v>
      </c>
      <c r="E89" t="str">
        <f>VLOOKUP(A89,HOP!A:L,12,0)</f>
        <v>1584.00</v>
      </c>
      <c r="F89" t="str">
        <f>VLOOKUP(A89,HOP!A:C,3,0)</f>
        <v>2810436</v>
      </c>
      <c r="G89">
        <f t="shared" si="4"/>
        <v>0</v>
      </c>
      <c r="H89" t="str">
        <f t="shared" si="5"/>
        <v>，2810436</v>
      </c>
      <c r="I89" t="str">
        <f>VLOOKUP(A89,HOP!A:U,21,0)</f>
        <v>直连</v>
      </c>
    </row>
    <row r="90" ht="14.25" hidden="1" customHeight="1" spans="1:9">
      <c r="A90" s="6" t="s">
        <v>749</v>
      </c>
      <c r="B90" s="7" t="s">
        <v>210</v>
      </c>
      <c r="C90" s="7" t="s">
        <v>603</v>
      </c>
      <c r="D90" s="3">
        <v>1191</v>
      </c>
      <c r="E90" t="str">
        <f>VLOOKUP(A90,HOP!A:L,12,0)</f>
        <v>1191.00</v>
      </c>
      <c r="F90" t="str">
        <f>VLOOKUP(A90,HOP!A:C,3,0)</f>
        <v>2837420</v>
      </c>
      <c r="G90">
        <f t="shared" si="4"/>
        <v>0</v>
      </c>
      <c r="H90" t="str">
        <f t="shared" si="5"/>
        <v>，2837420</v>
      </c>
      <c r="I90" t="str">
        <f>VLOOKUP(A90,HOP!A:U,21,0)</f>
        <v>直连</v>
      </c>
    </row>
    <row r="91" ht="14.25" hidden="1" customHeight="1" spans="1:9">
      <c r="A91" s="6" t="s">
        <v>754</v>
      </c>
      <c r="B91" s="7" t="s">
        <v>211</v>
      </c>
      <c r="C91" s="7" t="s">
        <v>603</v>
      </c>
      <c r="D91" s="3">
        <v>534</v>
      </c>
      <c r="E91" t="str">
        <f>VLOOKUP(A91,HOP!A:L,12,0)</f>
        <v>534.00</v>
      </c>
      <c r="F91" t="str">
        <f>VLOOKUP(A91,HOP!A:C,3,0)</f>
        <v>2855493</v>
      </c>
      <c r="G91">
        <f t="shared" si="4"/>
        <v>0</v>
      </c>
      <c r="H91" t="str">
        <f t="shared" si="5"/>
        <v>，2855493</v>
      </c>
      <c r="I91" t="str">
        <f>VLOOKUP(A91,HOP!A:U,21,0)</f>
        <v>直连</v>
      </c>
    </row>
    <row r="92" ht="14.25" hidden="1" customHeight="1" spans="1:9">
      <c r="A92" s="6" t="s">
        <v>760</v>
      </c>
      <c r="B92" s="7" t="s">
        <v>627</v>
      </c>
      <c r="C92" s="7" t="s">
        <v>603</v>
      </c>
      <c r="D92" s="3">
        <v>333</v>
      </c>
      <c r="E92" t="str">
        <f>VLOOKUP(A92,HOP!A:L,12,0)</f>
        <v>333.00</v>
      </c>
      <c r="F92" t="str">
        <f>VLOOKUP(A92,HOP!A:C,3,0)</f>
        <v>2856915</v>
      </c>
      <c r="G92">
        <f t="shared" si="4"/>
        <v>0</v>
      </c>
      <c r="H92" t="str">
        <f t="shared" si="5"/>
        <v>，2856915</v>
      </c>
      <c r="I92" t="str">
        <f>VLOOKUP(A92,HOP!A:U,21,0)</f>
        <v>直采</v>
      </c>
    </row>
    <row r="93" ht="14.25" hidden="1" customHeight="1" spans="1:9">
      <c r="A93" s="6" t="s">
        <v>766</v>
      </c>
      <c r="B93" s="7" t="s">
        <v>210</v>
      </c>
      <c r="C93" s="7" t="s">
        <v>603</v>
      </c>
      <c r="D93" s="3">
        <v>1257</v>
      </c>
      <c r="E93" t="str">
        <f>VLOOKUP(A93,HOP!A:L,12,0)</f>
        <v>1257.00</v>
      </c>
      <c r="F93" t="str">
        <f>VLOOKUP(A93,HOP!A:C,3,0)</f>
        <v>2856004</v>
      </c>
      <c r="G93">
        <f t="shared" si="4"/>
        <v>0</v>
      </c>
      <c r="H93" t="str">
        <f t="shared" si="5"/>
        <v>，2856004</v>
      </c>
      <c r="I93" t="str">
        <f>VLOOKUP(A93,HOP!A:U,21,0)</f>
        <v>直采</v>
      </c>
    </row>
    <row r="94" ht="14.25" hidden="1" customHeight="1" spans="1:9">
      <c r="A94" s="6" t="s">
        <v>772</v>
      </c>
      <c r="B94" s="7" t="s">
        <v>627</v>
      </c>
      <c r="C94" s="7" t="s">
        <v>603</v>
      </c>
      <c r="D94" s="3">
        <v>405</v>
      </c>
      <c r="E94" t="str">
        <f>VLOOKUP(A94,HOP!A:L,12,0)</f>
        <v>405.00</v>
      </c>
      <c r="F94" t="str">
        <f>VLOOKUP(A94,HOP!A:C,3,0)</f>
        <v>2858809</v>
      </c>
      <c r="G94">
        <f t="shared" si="4"/>
        <v>0</v>
      </c>
      <c r="H94" t="str">
        <f t="shared" si="5"/>
        <v>，2858809</v>
      </c>
      <c r="I94" t="str">
        <f>VLOOKUP(A94,HOP!A:U,21,0)</f>
        <v>直采</v>
      </c>
    </row>
    <row r="95" ht="14.25" hidden="1" customHeight="1" spans="1:9">
      <c r="A95" s="6" t="s">
        <v>776</v>
      </c>
      <c r="B95" s="7" t="s">
        <v>211</v>
      </c>
      <c r="C95" s="7" t="s">
        <v>603</v>
      </c>
      <c r="D95" s="3">
        <v>898</v>
      </c>
      <c r="E95" t="str">
        <f>VLOOKUP(A95,HOP!A:L,12,0)</f>
        <v>898.00</v>
      </c>
      <c r="F95" t="str">
        <f>VLOOKUP(A95,HOP!A:C,3,0)</f>
        <v>2857494</v>
      </c>
      <c r="G95">
        <f t="shared" si="4"/>
        <v>0</v>
      </c>
      <c r="H95" t="str">
        <f t="shared" si="5"/>
        <v>，2857494</v>
      </c>
      <c r="I95" t="str">
        <f>VLOOKUP(A95,HOP!A:U,21,0)</f>
        <v>直采</v>
      </c>
    </row>
    <row r="96" ht="14.25" hidden="1" customHeight="1" spans="1:9">
      <c r="A96" s="6" t="s">
        <v>781</v>
      </c>
      <c r="B96" s="7" t="s">
        <v>211</v>
      </c>
      <c r="C96" s="7" t="s">
        <v>603</v>
      </c>
      <c r="D96" s="3">
        <v>547</v>
      </c>
      <c r="E96" t="str">
        <f>VLOOKUP(A96,HOP!A:L,12,0)</f>
        <v>547.00</v>
      </c>
      <c r="F96" t="str">
        <f>VLOOKUP(A96,HOP!A:C,3,0)</f>
        <v>2859954</v>
      </c>
      <c r="G96">
        <f t="shared" si="4"/>
        <v>0</v>
      </c>
      <c r="H96" t="str">
        <f t="shared" si="5"/>
        <v>，2859954</v>
      </c>
      <c r="I96" t="str">
        <f>VLOOKUP(A96,HOP!A:U,21,0)</f>
        <v>直连</v>
      </c>
    </row>
    <row r="97" ht="14.25" hidden="1" customHeight="1" spans="1:9">
      <c r="A97" s="6" t="s">
        <v>789</v>
      </c>
      <c r="B97" s="7" t="s">
        <v>211</v>
      </c>
      <c r="C97" s="7" t="s">
        <v>603</v>
      </c>
      <c r="D97" s="3">
        <v>1874</v>
      </c>
      <c r="E97" t="str">
        <f>VLOOKUP(A97,HOP!A:L,12,0)</f>
        <v>1874.00</v>
      </c>
      <c r="F97" t="str">
        <f>VLOOKUP(A97,HOP!A:C,3,0)</f>
        <v>2860087</v>
      </c>
      <c r="G97">
        <f t="shared" si="4"/>
        <v>0</v>
      </c>
      <c r="H97" t="str">
        <f t="shared" si="5"/>
        <v>，2860087</v>
      </c>
      <c r="I97" t="str">
        <f>VLOOKUP(A97,HOP!A:U,21,0)</f>
        <v>直连</v>
      </c>
    </row>
    <row r="98" ht="14.25" hidden="1" customHeight="1" spans="1:9">
      <c r="A98" s="6" t="s">
        <v>798</v>
      </c>
      <c r="B98" s="7" t="s">
        <v>627</v>
      </c>
      <c r="C98" s="7" t="s">
        <v>603</v>
      </c>
      <c r="D98" s="3">
        <v>130</v>
      </c>
      <c r="E98" t="str">
        <f>VLOOKUP(A98,HOP!A:L,12,0)</f>
        <v>130.00</v>
      </c>
      <c r="F98" t="str">
        <f>VLOOKUP(A98,HOP!A:C,3,0)</f>
        <v>2862999</v>
      </c>
      <c r="G98">
        <f>D98-E98</f>
        <v>0</v>
      </c>
      <c r="H98" t="str">
        <f>$H$1&amp;F98</f>
        <v>，2862999</v>
      </c>
      <c r="I98" t="str">
        <f>VLOOKUP(A98,HOP!A:U,21,0)</f>
        <v>直连</v>
      </c>
    </row>
    <row r="99" ht="14.25" hidden="1" customHeight="1" spans="1:9">
      <c r="A99" s="6" t="s">
        <v>802</v>
      </c>
      <c r="B99" s="7" t="s">
        <v>627</v>
      </c>
      <c r="C99" s="7" t="s">
        <v>603</v>
      </c>
      <c r="D99" s="3">
        <v>214</v>
      </c>
      <c r="E99" t="str">
        <f>VLOOKUP(A99,HOP!A:L,12,0)</f>
        <v>214.00</v>
      </c>
      <c r="F99" t="str">
        <f>VLOOKUP(A99,HOP!A:C,3,0)</f>
        <v>2863647</v>
      </c>
      <c r="G99">
        <f>D99-E99</f>
        <v>0</v>
      </c>
      <c r="H99" t="str">
        <f>$H$1&amp;F99</f>
        <v>，2863647</v>
      </c>
      <c r="I99" t="str">
        <f>VLOOKUP(A99,HOP!A:U,21,0)</f>
        <v>直连</v>
      </c>
    </row>
    <row r="100" ht="14.25" hidden="1" customHeight="1" spans="1:9">
      <c r="A100" s="6" t="s">
        <v>810</v>
      </c>
      <c r="B100" s="7" t="s">
        <v>812</v>
      </c>
      <c r="C100" s="7" t="s">
        <v>813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>D100-E100</f>
        <v>#N/A</v>
      </c>
      <c r="H100" t="e">
        <f>$H$1&amp;F100</f>
        <v>#N/A</v>
      </c>
      <c r="I100" t="e">
        <f>VLOOKUP(A100,HOP!A:U,21,0)</f>
        <v>#N/A</v>
      </c>
    </row>
    <row r="101" ht="14.25" hidden="1" customHeight="1" spans="1:9">
      <c r="A101" s="6" t="s">
        <v>817</v>
      </c>
      <c r="B101" s="7" t="s">
        <v>211</v>
      </c>
      <c r="C101" s="7" t="s">
        <v>603</v>
      </c>
      <c r="D101" s="3">
        <v>1450</v>
      </c>
      <c r="E101" t="str">
        <f>VLOOKUP(A101,HOP!A:L,12,0)</f>
        <v>1450.00</v>
      </c>
      <c r="F101" t="str">
        <f>VLOOKUP(A101,HOP!A:C,3,0)</f>
        <v>2841665</v>
      </c>
      <c r="G101">
        <f>D101-E101</f>
        <v>0</v>
      </c>
      <c r="H101" t="str">
        <f>$H$1&amp;F101</f>
        <v>，2841665</v>
      </c>
      <c r="I101" t="str">
        <f>VLOOKUP(A101,HOP!A:U,21,0)</f>
        <v>直连</v>
      </c>
    </row>
    <row r="102" spans="1:10">
      <c r="A102" s="43" t="s">
        <v>837</v>
      </c>
      <c r="D102" s="8">
        <v>35.45</v>
      </c>
      <c r="E102" t="e">
        <f>VLOOKUP(A102,HOP!A:L,12,0)</f>
        <v>#N/A</v>
      </c>
      <c r="F102">
        <v>2800975</v>
      </c>
      <c r="G102" t="e">
        <f>D102-E102</f>
        <v>#N/A</v>
      </c>
      <c r="H102" t="str">
        <f>$H$1&amp;F102</f>
        <v>，2800975</v>
      </c>
      <c r="I102" t="e">
        <f>VLOOKUP(A102,HOP!A:U,21,0)</f>
        <v>#N/A</v>
      </c>
      <c r="J102" s="5" t="s">
        <v>860</v>
      </c>
    </row>
    <row r="103" spans="1:10">
      <c r="A103" s="43" t="s">
        <v>844</v>
      </c>
      <c r="D103" s="8">
        <v>13.93</v>
      </c>
      <c r="E103" t="e">
        <f>VLOOKUP(A103,HOP!A:L,12,0)</f>
        <v>#N/A</v>
      </c>
      <c r="F103">
        <v>2826556</v>
      </c>
      <c r="G103" t="e">
        <f>D103-E103</f>
        <v>#N/A</v>
      </c>
      <c r="H103" t="str">
        <f>$H$1&amp;F103</f>
        <v>，2826556</v>
      </c>
      <c r="I103" t="e">
        <f>VLOOKUP(A103,HOP!A:U,21,0)</f>
        <v>#N/A</v>
      </c>
      <c r="J103" s="5" t="s">
        <v>861</v>
      </c>
    </row>
    <row r="104" spans="1:10">
      <c r="A104" s="43" t="s">
        <v>848</v>
      </c>
      <c r="D104" s="8">
        <v>1167</v>
      </c>
      <c r="E104" t="e">
        <f>VLOOKUP(A104,HOP!A:L,12,0)</f>
        <v>#N/A</v>
      </c>
      <c r="F104">
        <v>2815938</v>
      </c>
      <c r="G104" t="e">
        <f>D104-E104</f>
        <v>#N/A</v>
      </c>
      <c r="H104" t="str">
        <f>$H$1&amp;F104</f>
        <v>，2815938</v>
      </c>
      <c r="I104" t="e">
        <f>VLOOKUP(A104,HOP!A:U,21,0)</f>
        <v>#N/A</v>
      </c>
      <c r="J104" s="5" t="s">
        <v>862</v>
      </c>
    </row>
    <row r="105" spans="1:10">
      <c r="A105" s="43" t="s">
        <v>246</v>
      </c>
      <c r="D105" s="8">
        <v>-4020</v>
      </c>
      <c r="E105" t="str">
        <f>VLOOKUP(A105,HOP!A:L,12,0)</f>
        <v>0.00</v>
      </c>
      <c r="F105" t="str">
        <f>VLOOKUP(A105,HOP!A:C,3,0)</f>
        <v>2846813</v>
      </c>
      <c r="G105">
        <f>D105-E105</f>
        <v>-4020</v>
      </c>
      <c r="H105" t="str">
        <f>$H$1&amp;F105</f>
        <v>，2846813</v>
      </c>
      <c r="I105" t="str">
        <f>VLOOKUP(A105,HOP!A:U,21,0)</f>
        <v>直采</v>
      </c>
      <c r="J105" s="5" t="s">
        <v>863</v>
      </c>
    </row>
    <row r="107" spans="4:4">
      <c r="D107" s="3">
        <f>SUM(D2:D106)</f>
        <v>96838.38</v>
      </c>
    </row>
    <row r="109" ht="14.25" spans="4:4">
      <c r="D109" s="9" t="s">
        <v>24</v>
      </c>
    </row>
    <row r="112" spans="1:3">
      <c r="A112" t="s">
        <v>864</v>
      </c>
      <c r="C112">
        <v>21232</v>
      </c>
    </row>
    <row r="113" spans="1:3">
      <c r="A113" t="s">
        <v>865</v>
      </c>
      <c r="C113">
        <v>75606.38</v>
      </c>
    </row>
    <row r="114" spans="1:3">
      <c r="A114" s="5" t="s">
        <v>866</v>
      </c>
      <c r="C114">
        <f>SUBTOTAL(9,C112:C113)</f>
        <v>96838.38</v>
      </c>
    </row>
  </sheetData>
  <autoFilter ref="A1:I105">
    <filterColumn colId="3">
      <filters>
        <filter val="1,020.00"/>
        <filter val="1,107.00"/>
        <filter val="1,113.00"/>
        <filter val="1,122.00"/>
        <filter val="1,128.00"/>
        <filter val="1,158.00"/>
        <filter val="1,161.00"/>
        <filter val="1,167.00"/>
        <filter val="1,177.00"/>
        <filter val="1,191.00"/>
        <filter val="1,198.00"/>
        <filter val="1,242.00"/>
        <filter val="1,257.00"/>
        <filter val="1,272.00"/>
        <filter val="1,330.00"/>
        <filter val="1,341.00"/>
        <filter val="1,377.00"/>
        <filter val="1,450.00"/>
        <filter val="1,566.00"/>
        <filter val="1,580.00"/>
        <filter val="1,584.00"/>
        <filter val="1,618.00"/>
        <filter val="1,646.00"/>
        <filter val="1,704.00"/>
        <filter val="1,782.00"/>
        <filter val="1,874.00"/>
        <filter val="1,893.00"/>
        <filter val="1,913.00"/>
        <filter val="97.00"/>
        <filter val="112.00"/>
        <filter val="128.00"/>
        <filter val="130.00"/>
        <filter val="133.00"/>
        <filter val="146.00"/>
        <filter val="157.00"/>
        <filter val="164.00"/>
        <filter val="214.00"/>
        <filter val="228.00"/>
        <filter val="286.00"/>
        <filter val="292.00"/>
        <filter val="309.00"/>
        <filter val="322.00"/>
        <filter val="333.00"/>
        <filter val="351.00"/>
        <filter val="360.00"/>
        <filter val="365.00"/>
        <filter val="366.00"/>
        <filter val="377.00"/>
        <filter val="383.00"/>
        <filter val="396.00"/>
        <filter val="399.00"/>
        <filter val="401.00"/>
        <filter val="405.00"/>
        <filter val="432.00"/>
        <filter val="442.00"/>
        <filter val="487.00"/>
        <filter val="534.00"/>
        <filter val="547.00"/>
        <filter val="557.00"/>
        <filter val="598.00"/>
        <filter val="676.00"/>
        <filter val="730.00"/>
        <filter val="771.00"/>
        <filter val="772.00"/>
        <filter val="792.00"/>
        <filter val="801.00"/>
        <filter val="872.00"/>
        <filter val="898.00"/>
        <filter val="906.00"/>
        <filter val="916.00"/>
        <filter val="925.00"/>
        <filter val="936.00"/>
        <filter val="951.00"/>
        <filter val="991.00"/>
        <filter val="5,709.00"/>
        <filter val="-4,020.00"/>
        <filter val="3,415.00"/>
        <filter val="3,478.00"/>
        <filter val="3,720.00"/>
        <filter val="3,903.00"/>
        <filter val="2,040.00"/>
        <filter val="2,138.00"/>
        <filter val="2,499.00"/>
        <filter val="35.45"/>
        <filter val="6,698.00"/>
        <filter val="13.93"/>
      </filters>
    </filterColumn>
    <filterColumn colId="6">
      <filters>
        <filter val="-4020"/>
        <filter val="#N/A"/>
        <filter val="0.01"/>
        <filter val="-0.01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867</v>
      </c>
      <c r="B1" s="2" t="s">
        <v>868</v>
      </c>
      <c r="C1" s="2" t="s">
        <v>869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870</v>
      </c>
      <c r="I1" s="2" t="s">
        <v>871</v>
      </c>
      <c r="J1" s="2" t="s">
        <v>872</v>
      </c>
      <c r="K1" s="2" t="s">
        <v>873</v>
      </c>
      <c r="L1" s="2" t="s">
        <v>874</v>
      </c>
      <c r="M1" s="2" t="s">
        <v>875</v>
      </c>
      <c r="N1" s="2" t="s">
        <v>876</v>
      </c>
      <c r="O1" s="2" t="s">
        <v>877</v>
      </c>
      <c r="P1" s="2" t="s">
        <v>878</v>
      </c>
      <c r="Q1" s="2" t="s">
        <v>879</v>
      </c>
      <c r="R1" s="2" t="s">
        <v>880</v>
      </c>
      <c r="S1" s="2" t="s">
        <v>881</v>
      </c>
      <c r="T1" s="2" t="s">
        <v>882</v>
      </c>
      <c r="U1" s="2" t="s">
        <v>883</v>
      </c>
      <c r="V1" s="2" t="s">
        <v>884</v>
      </c>
    </row>
    <row r="2" s="1" customFormat="1" spans="1:22">
      <c r="A2" s="1" t="s">
        <v>802</v>
      </c>
      <c r="B2" s="1" t="s">
        <v>627</v>
      </c>
      <c r="C2" s="1" t="s">
        <v>803</v>
      </c>
      <c r="D2" s="1" t="s">
        <v>805</v>
      </c>
      <c r="E2" s="1" t="s">
        <v>885</v>
      </c>
      <c r="F2" s="1" t="s">
        <v>627</v>
      </c>
      <c r="G2" s="1" t="s">
        <v>603</v>
      </c>
      <c r="H2" s="1" t="s">
        <v>886</v>
      </c>
      <c r="I2" s="1" t="s">
        <v>887</v>
      </c>
      <c r="J2" s="1" t="s">
        <v>888</v>
      </c>
      <c r="K2" s="1" t="s">
        <v>887</v>
      </c>
      <c r="L2" s="1" t="s">
        <v>887</v>
      </c>
      <c r="M2" s="1" t="s">
        <v>889</v>
      </c>
      <c r="N2" s="1" t="s">
        <v>889</v>
      </c>
      <c r="O2" s="1" t="s">
        <v>890</v>
      </c>
      <c r="P2" s="1" t="s">
        <v>891</v>
      </c>
      <c r="Q2" s="1" t="s">
        <v>892</v>
      </c>
      <c r="R2" s="1" t="s">
        <v>893</v>
      </c>
      <c r="S2" s="1" t="s">
        <v>75</v>
      </c>
      <c r="T2" s="1" t="s">
        <v>894</v>
      </c>
      <c r="U2" s="1" t="s">
        <v>895</v>
      </c>
      <c r="V2" s="1" t="s">
        <v>896</v>
      </c>
    </row>
    <row r="3" s="1" customFormat="1" spans="1:22">
      <c r="A3" s="1" t="s">
        <v>798</v>
      </c>
      <c r="B3" s="1" t="s">
        <v>627</v>
      </c>
      <c r="C3" s="1" t="s">
        <v>799</v>
      </c>
      <c r="D3" s="1" t="s">
        <v>176</v>
      </c>
      <c r="E3" s="1" t="s">
        <v>897</v>
      </c>
      <c r="F3" s="1" t="s">
        <v>627</v>
      </c>
      <c r="G3" s="1" t="s">
        <v>603</v>
      </c>
      <c r="H3" s="1" t="s">
        <v>886</v>
      </c>
      <c r="I3" s="1" t="s">
        <v>898</v>
      </c>
      <c r="J3" s="1" t="s">
        <v>888</v>
      </c>
      <c r="K3" s="1" t="s">
        <v>898</v>
      </c>
      <c r="L3" s="1" t="s">
        <v>898</v>
      </c>
      <c r="M3" s="1" t="s">
        <v>889</v>
      </c>
      <c r="N3" s="1" t="s">
        <v>889</v>
      </c>
      <c r="O3" s="1" t="s">
        <v>890</v>
      </c>
      <c r="P3" s="1" t="s">
        <v>891</v>
      </c>
      <c r="Q3" s="1" t="s">
        <v>892</v>
      </c>
      <c r="R3" s="1" t="s">
        <v>899</v>
      </c>
      <c r="S3" s="1" t="s">
        <v>75</v>
      </c>
      <c r="T3" s="1" t="s">
        <v>894</v>
      </c>
      <c r="U3" s="1" t="s">
        <v>895</v>
      </c>
      <c r="V3" s="1" t="s">
        <v>900</v>
      </c>
    </row>
    <row r="4" s="1" customFormat="1" spans="1:22">
      <c r="A4" s="1" t="s">
        <v>789</v>
      </c>
      <c r="B4" s="1" t="s">
        <v>211</v>
      </c>
      <c r="C4" s="1" t="s">
        <v>790</v>
      </c>
      <c r="D4" s="1" t="s">
        <v>901</v>
      </c>
      <c r="E4" s="1" t="s">
        <v>902</v>
      </c>
      <c r="F4" s="1" t="s">
        <v>211</v>
      </c>
      <c r="G4" s="1" t="s">
        <v>603</v>
      </c>
      <c r="H4" s="1" t="s">
        <v>886</v>
      </c>
      <c r="I4" s="1" t="s">
        <v>903</v>
      </c>
      <c r="J4" s="1" t="s">
        <v>888</v>
      </c>
      <c r="K4" s="1" t="s">
        <v>903</v>
      </c>
      <c r="L4" s="1" t="s">
        <v>903</v>
      </c>
      <c r="M4" s="1" t="s">
        <v>889</v>
      </c>
      <c r="N4" s="1" t="s">
        <v>889</v>
      </c>
      <c r="O4" s="1" t="s">
        <v>890</v>
      </c>
      <c r="P4" s="1" t="s">
        <v>891</v>
      </c>
      <c r="Q4" s="1" t="s">
        <v>892</v>
      </c>
      <c r="R4" s="1" t="s">
        <v>904</v>
      </c>
      <c r="S4" s="1" t="s">
        <v>75</v>
      </c>
      <c r="T4" s="1" t="s">
        <v>894</v>
      </c>
      <c r="U4" s="1" t="s">
        <v>895</v>
      </c>
      <c r="V4" s="1" t="s">
        <v>900</v>
      </c>
    </row>
    <row r="5" s="1" customFormat="1" spans="1:22">
      <c r="A5" s="1" t="s">
        <v>781</v>
      </c>
      <c r="B5" s="1" t="s">
        <v>211</v>
      </c>
      <c r="C5" s="1" t="s">
        <v>782</v>
      </c>
      <c r="D5" s="1" t="s">
        <v>784</v>
      </c>
      <c r="E5" s="1" t="s">
        <v>905</v>
      </c>
      <c r="F5" s="1" t="s">
        <v>211</v>
      </c>
      <c r="G5" s="1" t="s">
        <v>603</v>
      </c>
      <c r="H5" s="1" t="s">
        <v>886</v>
      </c>
      <c r="I5" s="1" t="s">
        <v>906</v>
      </c>
      <c r="J5" s="1" t="s">
        <v>888</v>
      </c>
      <c r="K5" s="1" t="s">
        <v>906</v>
      </c>
      <c r="L5" s="1" t="s">
        <v>906</v>
      </c>
      <c r="M5" s="1" t="s">
        <v>889</v>
      </c>
      <c r="N5" s="1" t="s">
        <v>889</v>
      </c>
      <c r="O5" s="1" t="s">
        <v>890</v>
      </c>
      <c r="P5" s="1" t="s">
        <v>891</v>
      </c>
      <c r="Q5" s="1" t="s">
        <v>892</v>
      </c>
      <c r="R5" s="1" t="s">
        <v>907</v>
      </c>
      <c r="S5" s="1" t="s">
        <v>75</v>
      </c>
      <c r="T5" s="1" t="s">
        <v>894</v>
      </c>
      <c r="U5" s="1" t="s">
        <v>895</v>
      </c>
      <c r="V5" s="1" t="s">
        <v>908</v>
      </c>
    </row>
    <row r="6" s="1" customFormat="1" spans="1:22">
      <c r="A6" s="1" t="s">
        <v>660</v>
      </c>
      <c r="B6" s="1" t="s">
        <v>211</v>
      </c>
      <c r="C6" s="1" t="s">
        <v>661</v>
      </c>
      <c r="D6" s="1" t="s">
        <v>909</v>
      </c>
      <c r="E6" s="1" t="s">
        <v>910</v>
      </c>
      <c r="F6" s="1" t="s">
        <v>211</v>
      </c>
      <c r="G6" s="1" t="s">
        <v>627</v>
      </c>
      <c r="H6" s="1" t="s">
        <v>886</v>
      </c>
      <c r="I6" s="1" t="s">
        <v>911</v>
      </c>
      <c r="J6" s="1" t="s">
        <v>888</v>
      </c>
      <c r="K6" s="1" t="s">
        <v>911</v>
      </c>
      <c r="L6" s="1" t="s">
        <v>911</v>
      </c>
      <c r="M6" s="1" t="s">
        <v>889</v>
      </c>
      <c r="N6" s="1" t="s">
        <v>889</v>
      </c>
      <c r="O6" s="1" t="s">
        <v>890</v>
      </c>
      <c r="P6" s="1" t="s">
        <v>891</v>
      </c>
      <c r="Q6" s="1" t="s">
        <v>892</v>
      </c>
      <c r="R6" s="1" t="s">
        <v>912</v>
      </c>
      <c r="S6" s="1" t="s">
        <v>75</v>
      </c>
      <c r="T6" s="1" t="s">
        <v>894</v>
      </c>
      <c r="U6" s="1" t="s">
        <v>913</v>
      </c>
      <c r="V6" s="1" t="s">
        <v>908</v>
      </c>
    </row>
    <row r="7" s="1" customFormat="1" spans="1:22">
      <c r="A7" s="1" t="s">
        <v>679</v>
      </c>
      <c r="B7" s="1" t="s">
        <v>211</v>
      </c>
      <c r="C7" s="1" t="s">
        <v>680</v>
      </c>
      <c r="D7" s="1" t="s">
        <v>682</v>
      </c>
      <c r="E7" s="1" t="s">
        <v>914</v>
      </c>
      <c r="F7" s="1" t="s">
        <v>211</v>
      </c>
      <c r="G7" s="1" t="s">
        <v>627</v>
      </c>
      <c r="H7" s="1" t="s">
        <v>886</v>
      </c>
      <c r="I7" s="1" t="s">
        <v>915</v>
      </c>
      <c r="J7" s="1" t="s">
        <v>888</v>
      </c>
      <c r="K7" s="1" t="s">
        <v>915</v>
      </c>
      <c r="L7" s="1" t="s">
        <v>915</v>
      </c>
      <c r="M7" s="1" t="s">
        <v>889</v>
      </c>
      <c r="N7" s="1" t="s">
        <v>889</v>
      </c>
      <c r="O7" s="1" t="s">
        <v>890</v>
      </c>
      <c r="P7" s="1" t="s">
        <v>891</v>
      </c>
      <c r="Q7" s="1" t="s">
        <v>892</v>
      </c>
      <c r="R7" s="1" t="s">
        <v>916</v>
      </c>
      <c r="S7" s="1" t="s">
        <v>75</v>
      </c>
      <c r="T7" s="1" t="s">
        <v>894</v>
      </c>
      <c r="U7" s="1" t="s">
        <v>895</v>
      </c>
      <c r="V7" s="1" t="s">
        <v>900</v>
      </c>
    </row>
    <row r="8" s="1" customFormat="1" spans="1:22">
      <c r="A8" s="1" t="s">
        <v>676</v>
      </c>
      <c r="B8" s="1" t="s">
        <v>211</v>
      </c>
      <c r="C8" s="1" t="s">
        <v>677</v>
      </c>
      <c r="D8" s="1" t="s">
        <v>909</v>
      </c>
      <c r="E8" s="1" t="s">
        <v>917</v>
      </c>
      <c r="F8" s="1" t="s">
        <v>211</v>
      </c>
      <c r="G8" s="1" t="s">
        <v>627</v>
      </c>
      <c r="H8" s="1" t="s">
        <v>886</v>
      </c>
      <c r="I8" s="1" t="s">
        <v>911</v>
      </c>
      <c r="J8" s="1" t="s">
        <v>888</v>
      </c>
      <c r="K8" s="1" t="s">
        <v>911</v>
      </c>
      <c r="L8" s="1" t="s">
        <v>911</v>
      </c>
      <c r="M8" s="1" t="s">
        <v>889</v>
      </c>
      <c r="N8" s="1" t="s">
        <v>889</v>
      </c>
      <c r="O8" s="1" t="s">
        <v>890</v>
      </c>
      <c r="P8" s="1" t="s">
        <v>891</v>
      </c>
      <c r="Q8" s="1" t="s">
        <v>892</v>
      </c>
      <c r="R8" s="1" t="s">
        <v>918</v>
      </c>
      <c r="S8" s="1" t="s">
        <v>75</v>
      </c>
      <c r="T8" s="1" t="s">
        <v>894</v>
      </c>
      <c r="U8" s="1" t="s">
        <v>913</v>
      </c>
      <c r="V8" s="1" t="s">
        <v>908</v>
      </c>
    </row>
    <row r="9" s="1" customFormat="1" spans="1:22">
      <c r="A9" s="1" t="s">
        <v>668</v>
      </c>
      <c r="B9" s="1" t="s">
        <v>211</v>
      </c>
      <c r="C9" s="1" t="s">
        <v>669</v>
      </c>
      <c r="D9" s="1" t="s">
        <v>671</v>
      </c>
      <c r="E9" s="1" t="s">
        <v>919</v>
      </c>
      <c r="F9" s="1" t="s">
        <v>211</v>
      </c>
      <c r="G9" s="1" t="s">
        <v>627</v>
      </c>
      <c r="H9" s="1" t="s">
        <v>886</v>
      </c>
      <c r="I9" s="1" t="s">
        <v>920</v>
      </c>
      <c r="J9" s="1" t="s">
        <v>888</v>
      </c>
      <c r="K9" s="1" t="s">
        <v>920</v>
      </c>
      <c r="L9" s="1" t="s">
        <v>920</v>
      </c>
      <c r="M9" s="1" t="s">
        <v>889</v>
      </c>
      <c r="N9" s="1" t="s">
        <v>889</v>
      </c>
      <c r="O9" s="1" t="s">
        <v>890</v>
      </c>
      <c r="P9" s="1" t="s">
        <v>891</v>
      </c>
      <c r="Q9" s="1" t="s">
        <v>892</v>
      </c>
      <c r="R9" s="1" t="s">
        <v>921</v>
      </c>
      <c r="S9" s="1" t="s">
        <v>75</v>
      </c>
      <c r="T9" s="1" t="s">
        <v>894</v>
      </c>
      <c r="U9" s="1" t="s">
        <v>895</v>
      </c>
      <c r="V9" s="1" t="s">
        <v>908</v>
      </c>
    </row>
    <row r="10" s="1" customFormat="1" spans="1:22">
      <c r="A10" s="1" t="s">
        <v>772</v>
      </c>
      <c r="B10" s="1" t="s">
        <v>211</v>
      </c>
      <c r="C10" s="1" t="s">
        <v>773</v>
      </c>
      <c r="D10" s="1" t="s">
        <v>564</v>
      </c>
      <c r="E10" s="1" t="s">
        <v>922</v>
      </c>
      <c r="F10" s="1" t="s">
        <v>627</v>
      </c>
      <c r="G10" s="1" t="s">
        <v>603</v>
      </c>
      <c r="H10" s="1" t="s">
        <v>886</v>
      </c>
      <c r="I10" s="1" t="s">
        <v>923</v>
      </c>
      <c r="J10" s="1" t="s">
        <v>888</v>
      </c>
      <c r="K10" s="1" t="s">
        <v>923</v>
      </c>
      <c r="L10" s="1" t="s">
        <v>923</v>
      </c>
      <c r="M10" s="1" t="s">
        <v>889</v>
      </c>
      <c r="N10" s="1" t="s">
        <v>889</v>
      </c>
      <c r="O10" s="1" t="s">
        <v>890</v>
      </c>
      <c r="P10" s="1" t="s">
        <v>891</v>
      </c>
      <c r="Q10" s="1" t="s">
        <v>892</v>
      </c>
      <c r="R10" s="1" t="s">
        <v>924</v>
      </c>
      <c r="S10" s="1" t="s">
        <v>75</v>
      </c>
      <c r="T10" s="1" t="s">
        <v>894</v>
      </c>
      <c r="U10" s="1" t="s">
        <v>913</v>
      </c>
      <c r="V10" s="1" t="s">
        <v>908</v>
      </c>
    </row>
    <row r="11" s="1" customFormat="1" spans="1:22">
      <c r="A11" s="1" t="s">
        <v>776</v>
      </c>
      <c r="B11" s="1" t="s">
        <v>210</v>
      </c>
      <c r="C11" s="1" t="s">
        <v>777</v>
      </c>
      <c r="D11" s="1" t="s">
        <v>564</v>
      </c>
      <c r="E11" s="1" t="s">
        <v>925</v>
      </c>
      <c r="F11" s="1" t="s">
        <v>211</v>
      </c>
      <c r="G11" s="1" t="s">
        <v>603</v>
      </c>
      <c r="H11" s="1" t="s">
        <v>886</v>
      </c>
      <c r="I11" s="1" t="s">
        <v>926</v>
      </c>
      <c r="J11" s="1" t="s">
        <v>888</v>
      </c>
      <c r="K11" s="1" t="s">
        <v>926</v>
      </c>
      <c r="L11" s="1" t="s">
        <v>926</v>
      </c>
      <c r="M11" s="1" t="s">
        <v>889</v>
      </c>
      <c r="N11" s="1" t="s">
        <v>889</v>
      </c>
      <c r="O11" s="1" t="s">
        <v>890</v>
      </c>
      <c r="P11" s="1" t="s">
        <v>891</v>
      </c>
      <c r="Q11" s="1" t="s">
        <v>892</v>
      </c>
      <c r="R11" s="1" t="s">
        <v>927</v>
      </c>
      <c r="S11" s="1" t="s">
        <v>75</v>
      </c>
      <c r="T11" s="1" t="s">
        <v>894</v>
      </c>
      <c r="U11" s="1" t="s">
        <v>913</v>
      </c>
      <c r="V11" s="1" t="s">
        <v>908</v>
      </c>
    </row>
    <row r="12" s="1" customFormat="1" spans="1:22">
      <c r="A12" s="1" t="s">
        <v>686</v>
      </c>
      <c r="B12" s="1" t="s">
        <v>210</v>
      </c>
      <c r="C12" s="1" t="s">
        <v>687</v>
      </c>
      <c r="D12" s="1" t="s">
        <v>689</v>
      </c>
      <c r="E12" s="1" t="s">
        <v>928</v>
      </c>
      <c r="F12" s="1" t="s">
        <v>210</v>
      </c>
      <c r="G12" s="1" t="s">
        <v>627</v>
      </c>
      <c r="H12" s="1" t="s">
        <v>886</v>
      </c>
      <c r="I12" s="1" t="s">
        <v>929</v>
      </c>
      <c r="J12" s="1" t="s">
        <v>888</v>
      </c>
      <c r="K12" s="1" t="s">
        <v>929</v>
      </c>
      <c r="L12" s="1" t="s">
        <v>929</v>
      </c>
      <c r="M12" s="1" t="s">
        <v>889</v>
      </c>
      <c r="N12" s="1" t="s">
        <v>889</v>
      </c>
      <c r="O12" s="1" t="s">
        <v>890</v>
      </c>
      <c r="P12" s="1" t="s">
        <v>891</v>
      </c>
      <c r="Q12" s="1" t="s">
        <v>892</v>
      </c>
      <c r="R12" s="1" t="s">
        <v>930</v>
      </c>
      <c r="S12" s="1" t="s">
        <v>75</v>
      </c>
      <c r="T12" s="1" t="s">
        <v>894</v>
      </c>
      <c r="U12" s="1" t="s">
        <v>895</v>
      </c>
      <c r="V12" s="1" t="s">
        <v>931</v>
      </c>
    </row>
    <row r="13" s="1" customFormat="1" spans="1:22">
      <c r="A13" s="1" t="s">
        <v>760</v>
      </c>
      <c r="B13" s="1" t="s">
        <v>210</v>
      </c>
      <c r="C13" s="1" t="s">
        <v>761</v>
      </c>
      <c r="D13" s="1" t="s">
        <v>909</v>
      </c>
      <c r="E13" s="1" t="s">
        <v>932</v>
      </c>
      <c r="F13" s="1" t="s">
        <v>627</v>
      </c>
      <c r="G13" s="1" t="s">
        <v>603</v>
      </c>
      <c r="H13" s="1" t="s">
        <v>886</v>
      </c>
      <c r="I13" s="1" t="s">
        <v>933</v>
      </c>
      <c r="J13" s="1" t="s">
        <v>888</v>
      </c>
      <c r="K13" s="1" t="s">
        <v>933</v>
      </c>
      <c r="L13" s="1" t="s">
        <v>933</v>
      </c>
      <c r="M13" s="1" t="s">
        <v>889</v>
      </c>
      <c r="N13" s="1" t="s">
        <v>889</v>
      </c>
      <c r="O13" s="1" t="s">
        <v>890</v>
      </c>
      <c r="P13" s="1" t="s">
        <v>891</v>
      </c>
      <c r="Q13" s="1" t="s">
        <v>892</v>
      </c>
      <c r="R13" s="1" t="s">
        <v>934</v>
      </c>
      <c r="S13" s="1" t="s">
        <v>75</v>
      </c>
      <c r="T13" s="1" t="s">
        <v>894</v>
      </c>
      <c r="U13" s="1" t="s">
        <v>913</v>
      </c>
      <c r="V13" s="1" t="s">
        <v>908</v>
      </c>
    </row>
    <row r="14" s="1" customFormat="1" spans="1:22">
      <c r="A14" s="1" t="s">
        <v>587</v>
      </c>
      <c r="B14" s="1" t="s">
        <v>210</v>
      </c>
      <c r="C14" s="1" t="s">
        <v>588</v>
      </c>
      <c r="D14" s="1" t="s">
        <v>147</v>
      </c>
      <c r="E14" s="1" t="s">
        <v>935</v>
      </c>
      <c r="F14" s="1" t="s">
        <v>210</v>
      </c>
      <c r="G14" s="1" t="s">
        <v>211</v>
      </c>
      <c r="H14" s="1" t="s">
        <v>886</v>
      </c>
      <c r="I14" s="1" t="s">
        <v>936</v>
      </c>
      <c r="J14" s="1" t="s">
        <v>888</v>
      </c>
      <c r="K14" s="1" t="s">
        <v>936</v>
      </c>
      <c r="L14" s="1" t="s">
        <v>936</v>
      </c>
      <c r="M14" s="1" t="s">
        <v>889</v>
      </c>
      <c r="N14" s="1" t="s">
        <v>889</v>
      </c>
      <c r="O14" s="1" t="s">
        <v>890</v>
      </c>
      <c r="P14" s="1" t="s">
        <v>891</v>
      </c>
      <c r="Q14" s="1" t="s">
        <v>892</v>
      </c>
      <c r="R14" s="1" t="s">
        <v>937</v>
      </c>
      <c r="S14" s="1" t="s">
        <v>75</v>
      </c>
      <c r="T14" s="1" t="s">
        <v>894</v>
      </c>
      <c r="U14" s="1" t="s">
        <v>913</v>
      </c>
      <c r="V14" s="1" t="s">
        <v>908</v>
      </c>
    </row>
    <row r="15" s="1" customFormat="1" spans="1:22">
      <c r="A15" s="1" t="s">
        <v>695</v>
      </c>
      <c r="B15" s="1" t="s">
        <v>210</v>
      </c>
      <c r="C15" s="1" t="s">
        <v>696</v>
      </c>
      <c r="D15" s="1" t="s">
        <v>689</v>
      </c>
      <c r="E15" s="1" t="s">
        <v>938</v>
      </c>
      <c r="F15" s="1" t="s">
        <v>210</v>
      </c>
      <c r="G15" s="1" t="s">
        <v>627</v>
      </c>
      <c r="H15" s="1" t="s">
        <v>886</v>
      </c>
      <c r="I15" s="1" t="s">
        <v>929</v>
      </c>
      <c r="J15" s="1" t="s">
        <v>888</v>
      </c>
      <c r="K15" s="1" t="s">
        <v>929</v>
      </c>
      <c r="L15" s="1" t="s">
        <v>929</v>
      </c>
      <c r="M15" s="1" t="s">
        <v>889</v>
      </c>
      <c r="N15" s="1" t="s">
        <v>889</v>
      </c>
      <c r="O15" s="1" t="s">
        <v>890</v>
      </c>
      <c r="P15" s="1" t="s">
        <v>891</v>
      </c>
      <c r="Q15" s="1" t="s">
        <v>892</v>
      </c>
      <c r="R15" s="1" t="s">
        <v>939</v>
      </c>
      <c r="S15" s="1" t="s">
        <v>75</v>
      </c>
      <c r="T15" s="1" t="s">
        <v>894</v>
      </c>
      <c r="U15" s="1" t="s">
        <v>895</v>
      </c>
      <c r="V15" s="1" t="s">
        <v>931</v>
      </c>
    </row>
    <row r="16" s="1" customFormat="1" spans="1:22">
      <c r="A16" s="1" t="s">
        <v>578</v>
      </c>
      <c r="B16" s="1" t="s">
        <v>210</v>
      </c>
      <c r="C16" s="1" t="s">
        <v>579</v>
      </c>
      <c r="D16" s="1" t="s">
        <v>581</v>
      </c>
      <c r="E16" s="1" t="s">
        <v>940</v>
      </c>
      <c r="F16" s="1" t="s">
        <v>210</v>
      </c>
      <c r="G16" s="1" t="s">
        <v>211</v>
      </c>
      <c r="H16" s="1" t="s">
        <v>886</v>
      </c>
      <c r="I16" s="1" t="s">
        <v>941</v>
      </c>
      <c r="J16" s="1" t="s">
        <v>888</v>
      </c>
      <c r="K16" s="1" t="s">
        <v>941</v>
      </c>
      <c r="L16" s="1" t="s">
        <v>941</v>
      </c>
      <c r="M16" s="1" t="s">
        <v>889</v>
      </c>
      <c r="N16" s="1" t="s">
        <v>889</v>
      </c>
      <c r="O16" s="1" t="s">
        <v>890</v>
      </c>
      <c r="P16" s="1" t="s">
        <v>891</v>
      </c>
      <c r="Q16" s="1" t="s">
        <v>892</v>
      </c>
      <c r="R16" s="1" t="s">
        <v>942</v>
      </c>
      <c r="S16" s="1" t="s">
        <v>75</v>
      </c>
      <c r="T16" s="1" t="s">
        <v>894</v>
      </c>
      <c r="U16" s="1" t="s">
        <v>895</v>
      </c>
      <c r="V16" s="1" t="s">
        <v>908</v>
      </c>
    </row>
    <row r="17" s="1" customFormat="1" spans="1:22">
      <c r="A17" s="1" t="s">
        <v>766</v>
      </c>
      <c r="B17" s="1" t="s">
        <v>210</v>
      </c>
      <c r="C17" s="1" t="s">
        <v>767</v>
      </c>
      <c r="D17" s="1" t="s">
        <v>564</v>
      </c>
      <c r="E17" s="1" t="s">
        <v>943</v>
      </c>
      <c r="F17" s="1" t="s">
        <v>210</v>
      </c>
      <c r="G17" s="1" t="s">
        <v>603</v>
      </c>
      <c r="H17" s="1" t="s">
        <v>886</v>
      </c>
      <c r="I17" s="1" t="s">
        <v>944</v>
      </c>
      <c r="J17" s="1" t="s">
        <v>888</v>
      </c>
      <c r="K17" s="1" t="s">
        <v>944</v>
      </c>
      <c r="L17" s="1" t="s">
        <v>944</v>
      </c>
      <c r="M17" s="1" t="s">
        <v>889</v>
      </c>
      <c r="N17" s="1" t="s">
        <v>889</v>
      </c>
      <c r="O17" s="1" t="s">
        <v>890</v>
      </c>
      <c r="P17" s="1" t="s">
        <v>891</v>
      </c>
      <c r="Q17" s="1" t="s">
        <v>892</v>
      </c>
      <c r="R17" s="1" t="s">
        <v>945</v>
      </c>
      <c r="S17" s="1" t="s">
        <v>75</v>
      </c>
      <c r="T17" s="1" t="s">
        <v>894</v>
      </c>
      <c r="U17" s="1" t="s">
        <v>913</v>
      </c>
      <c r="V17" s="1" t="s">
        <v>908</v>
      </c>
    </row>
    <row r="18" s="1" customFormat="1" spans="1:22">
      <c r="A18" s="1" t="s">
        <v>656</v>
      </c>
      <c r="B18" s="1" t="s">
        <v>210</v>
      </c>
      <c r="C18" s="1" t="s">
        <v>657</v>
      </c>
      <c r="D18" s="1" t="s">
        <v>453</v>
      </c>
      <c r="E18" s="1" t="s">
        <v>946</v>
      </c>
      <c r="F18" s="1" t="s">
        <v>211</v>
      </c>
      <c r="G18" s="1" t="s">
        <v>627</v>
      </c>
      <c r="H18" s="1" t="s">
        <v>886</v>
      </c>
      <c r="I18" s="1" t="s">
        <v>947</v>
      </c>
      <c r="J18" s="1" t="s">
        <v>888</v>
      </c>
      <c r="K18" s="1" t="s">
        <v>947</v>
      </c>
      <c r="L18" s="1" t="s">
        <v>947</v>
      </c>
      <c r="M18" s="1" t="s">
        <v>889</v>
      </c>
      <c r="N18" s="1" t="s">
        <v>889</v>
      </c>
      <c r="O18" s="1" t="s">
        <v>890</v>
      </c>
      <c r="P18" s="1" t="s">
        <v>891</v>
      </c>
      <c r="Q18" s="1" t="s">
        <v>892</v>
      </c>
      <c r="R18" s="1" t="s">
        <v>948</v>
      </c>
      <c r="S18" s="1" t="s">
        <v>75</v>
      </c>
      <c r="T18" s="1" t="s">
        <v>894</v>
      </c>
      <c r="U18" s="1" t="s">
        <v>895</v>
      </c>
      <c r="V18" s="1" t="s">
        <v>908</v>
      </c>
    </row>
    <row r="19" s="1" customFormat="1" spans="1:22">
      <c r="A19" s="1" t="s">
        <v>561</v>
      </c>
      <c r="B19" s="1" t="s">
        <v>210</v>
      </c>
      <c r="C19" s="1" t="s">
        <v>562</v>
      </c>
      <c r="D19" s="1" t="s">
        <v>564</v>
      </c>
      <c r="E19" s="1" t="s">
        <v>949</v>
      </c>
      <c r="F19" s="1" t="s">
        <v>210</v>
      </c>
      <c r="G19" s="1" t="s">
        <v>211</v>
      </c>
      <c r="H19" s="1" t="s">
        <v>886</v>
      </c>
      <c r="I19" s="1" t="s">
        <v>950</v>
      </c>
      <c r="J19" s="1" t="s">
        <v>888</v>
      </c>
      <c r="K19" s="1" t="s">
        <v>950</v>
      </c>
      <c r="L19" s="1" t="s">
        <v>950</v>
      </c>
      <c r="M19" s="1" t="s">
        <v>889</v>
      </c>
      <c r="N19" s="1" t="s">
        <v>889</v>
      </c>
      <c r="O19" s="1" t="s">
        <v>890</v>
      </c>
      <c r="P19" s="1" t="s">
        <v>891</v>
      </c>
      <c r="Q19" s="1" t="s">
        <v>892</v>
      </c>
      <c r="R19" s="1" t="s">
        <v>951</v>
      </c>
      <c r="S19" s="1" t="s">
        <v>75</v>
      </c>
      <c r="T19" s="1" t="s">
        <v>894</v>
      </c>
      <c r="U19" s="1" t="s">
        <v>913</v>
      </c>
      <c r="V19" s="1" t="s">
        <v>908</v>
      </c>
    </row>
    <row r="20" s="1" customFormat="1" spans="1:22">
      <c r="A20" s="1" t="s">
        <v>513</v>
      </c>
      <c r="B20" s="1" t="s">
        <v>251</v>
      </c>
      <c r="C20" s="1" t="s">
        <v>514</v>
      </c>
      <c r="D20" s="1" t="s">
        <v>952</v>
      </c>
      <c r="E20" s="1" t="s">
        <v>953</v>
      </c>
      <c r="F20" s="1" t="s">
        <v>210</v>
      </c>
      <c r="G20" s="1" t="s">
        <v>211</v>
      </c>
      <c r="H20" s="1" t="s">
        <v>886</v>
      </c>
      <c r="I20" s="1" t="s">
        <v>954</v>
      </c>
      <c r="J20" s="1" t="s">
        <v>888</v>
      </c>
      <c r="K20" s="1" t="s">
        <v>954</v>
      </c>
      <c r="L20" s="1" t="s">
        <v>954</v>
      </c>
      <c r="M20" s="1" t="s">
        <v>889</v>
      </c>
      <c r="N20" s="1" t="s">
        <v>889</v>
      </c>
      <c r="O20" s="1" t="s">
        <v>890</v>
      </c>
      <c r="P20" s="1" t="s">
        <v>891</v>
      </c>
      <c r="Q20" s="1" t="s">
        <v>892</v>
      </c>
      <c r="R20" s="1" t="s">
        <v>955</v>
      </c>
      <c r="S20" s="1" t="s">
        <v>75</v>
      </c>
      <c r="T20" s="1" t="s">
        <v>894</v>
      </c>
      <c r="U20" s="1" t="s">
        <v>895</v>
      </c>
      <c r="V20" s="1" t="s">
        <v>956</v>
      </c>
    </row>
    <row r="21" s="1" customFormat="1" spans="1:22">
      <c r="A21" s="1" t="s">
        <v>570</v>
      </c>
      <c r="B21" s="1" t="s">
        <v>251</v>
      </c>
      <c r="C21" s="1" t="s">
        <v>571</v>
      </c>
      <c r="D21" s="1" t="s">
        <v>564</v>
      </c>
      <c r="E21" s="1" t="s">
        <v>957</v>
      </c>
      <c r="F21" s="1" t="s">
        <v>210</v>
      </c>
      <c r="G21" s="1" t="s">
        <v>211</v>
      </c>
      <c r="H21" s="1" t="s">
        <v>886</v>
      </c>
      <c r="I21" s="1" t="s">
        <v>950</v>
      </c>
      <c r="J21" s="1" t="s">
        <v>888</v>
      </c>
      <c r="K21" s="1" t="s">
        <v>950</v>
      </c>
      <c r="L21" s="1" t="s">
        <v>950</v>
      </c>
      <c r="M21" s="1" t="s">
        <v>889</v>
      </c>
      <c r="N21" s="1" t="s">
        <v>889</v>
      </c>
      <c r="O21" s="1" t="s">
        <v>890</v>
      </c>
      <c r="P21" s="1" t="s">
        <v>891</v>
      </c>
      <c r="Q21" s="1" t="s">
        <v>892</v>
      </c>
      <c r="R21" s="1" t="s">
        <v>958</v>
      </c>
      <c r="S21" s="1" t="s">
        <v>75</v>
      </c>
      <c r="T21" s="1" t="s">
        <v>894</v>
      </c>
      <c r="U21" s="1" t="s">
        <v>913</v>
      </c>
      <c r="V21" s="1" t="s">
        <v>908</v>
      </c>
    </row>
    <row r="22" s="1" customFormat="1" spans="1:22">
      <c r="A22" s="1" t="s">
        <v>457</v>
      </c>
      <c r="B22" s="1" t="s">
        <v>251</v>
      </c>
      <c r="C22" s="1" t="s">
        <v>458</v>
      </c>
      <c r="D22" s="1" t="s">
        <v>460</v>
      </c>
      <c r="E22" s="1" t="s">
        <v>959</v>
      </c>
      <c r="F22" s="1" t="s">
        <v>251</v>
      </c>
      <c r="G22" s="1" t="s">
        <v>210</v>
      </c>
      <c r="H22" s="1" t="s">
        <v>886</v>
      </c>
      <c r="I22" s="1" t="s">
        <v>960</v>
      </c>
      <c r="J22" s="1" t="s">
        <v>888</v>
      </c>
      <c r="K22" s="1" t="s">
        <v>960</v>
      </c>
      <c r="L22" s="1" t="s">
        <v>960</v>
      </c>
      <c r="M22" s="1" t="s">
        <v>889</v>
      </c>
      <c r="N22" s="1" t="s">
        <v>889</v>
      </c>
      <c r="O22" s="1" t="s">
        <v>890</v>
      </c>
      <c r="P22" s="1" t="s">
        <v>891</v>
      </c>
      <c r="Q22" s="1" t="s">
        <v>892</v>
      </c>
      <c r="R22" s="1" t="s">
        <v>961</v>
      </c>
      <c r="S22" s="1" t="s">
        <v>75</v>
      </c>
      <c r="T22" s="1" t="s">
        <v>894</v>
      </c>
      <c r="U22" s="1" t="s">
        <v>895</v>
      </c>
      <c r="V22" s="1" t="s">
        <v>908</v>
      </c>
    </row>
    <row r="23" s="1" customFormat="1" spans="1:22">
      <c r="A23" s="1" t="s">
        <v>754</v>
      </c>
      <c r="B23" s="1" t="s">
        <v>251</v>
      </c>
      <c r="C23" s="1" t="s">
        <v>755</v>
      </c>
      <c r="D23" s="1" t="s">
        <v>652</v>
      </c>
      <c r="E23" s="1" t="s">
        <v>962</v>
      </c>
      <c r="F23" s="1" t="s">
        <v>211</v>
      </c>
      <c r="G23" s="1" t="s">
        <v>603</v>
      </c>
      <c r="H23" s="1" t="s">
        <v>886</v>
      </c>
      <c r="I23" s="1" t="s">
        <v>963</v>
      </c>
      <c r="J23" s="1" t="s">
        <v>888</v>
      </c>
      <c r="K23" s="1" t="s">
        <v>963</v>
      </c>
      <c r="L23" s="1" t="s">
        <v>963</v>
      </c>
      <c r="M23" s="1" t="s">
        <v>889</v>
      </c>
      <c r="N23" s="1" t="s">
        <v>889</v>
      </c>
      <c r="O23" s="1" t="s">
        <v>890</v>
      </c>
      <c r="P23" s="1" t="s">
        <v>891</v>
      </c>
      <c r="Q23" s="1" t="s">
        <v>892</v>
      </c>
      <c r="R23" s="1" t="s">
        <v>964</v>
      </c>
      <c r="S23" s="1" t="s">
        <v>75</v>
      </c>
      <c r="T23" s="1" t="s">
        <v>894</v>
      </c>
      <c r="U23" s="1" t="s">
        <v>895</v>
      </c>
      <c r="V23" s="1" t="s">
        <v>908</v>
      </c>
    </row>
    <row r="24" s="1" customFormat="1" spans="1:22">
      <c r="A24" s="1" t="s">
        <v>466</v>
      </c>
      <c r="B24" s="1" t="s">
        <v>251</v>
      </c>
      <c r="C24" s="1" t="s">
        <v>467</v>
      </c>
      <c r="D24" s="1" t="s">
        <v>92</v>
      </c>
      <c r="E24" s="1" t="s">
        <v>965</v>
      </c>
      <c r="F24" s="1" t="s">
        <v>251</v>
      </c>
      <c r="G24" s="1" t="s">
        <v>210</v>
      </c>
      <c r="H24" s="1" t="s">
        <v>886</v>
      </c>
      <c r="I24" s="1" t="s">
        <v>966</v>
      </c>
      <c r="J24" s="1" t="s">
        <v>888</v>
      </c>
      <c r="K24" s="1" t="s">
        <v>966</v>
      </c>
      <c r="L24" s="1" t="s">
        <v>966</v>
      </c>
      <c r="M24" s="1" t="s">
        <v>889</v>
      </c>
      <c r="N24" s="1" t="s">
        <v>889</v>
      </c>
      <c r="O24" s="1" t="s">
        <v>890</v>
      </c>
      <c r="P24" s="1" t="s">
        <v>891</v>
      </c>
      <c r="Q24" s="1" t="s">
        <v>892</v>
      </c>
      <c r="R24" s="1" t="s">
        <v>967</v>
      </c>
      <c r="S24" s="1" t="s">
        <v>75</v>
      </c>
      <c r="T24" s="1" t="s">
        <v>894</v>
      </c>
      <c r="U24" s="1" t="s">
        <v>895</v>
      </c>
      <c r="V24" s="1" t="s">
        <v>908</v>
      </c>
    </row>
    <row r="25" s="1" customFormat="1" spans="1:22">
      <c r="A25" s="1" t="s">
        <v>481</v>
      </c>
      <c r="B25" s="1" t="s">
        <v>220</v>
      </c>
      <c r="C25" s="1" t="s">
        <v>482</v>
      </c>
      <c r="D25" s="1" t="s">
        <v>968</v>
      </c>
      <c r="E25" s="1" t="s">
        <v>969</v>
      </c>
      <c r="F25" s="1" t="s">
        <v>251</v>
      </c>
      <c r="G25" s="1" t="s">
        <v>210</v>
      </c>
      <c r="H25" s="1" t="s">
        <v>886</v>
      </c>
      <c r="I25" s="1" t="s">
        <v>970</v>
      </c>
      <c r="J25" s="1" t="s">
        <v>888</v>
      </c>
      <c r="K25" s="1" t="s">
        <v>970</v>
      </c>
      <c r="L25" s="1" t="s">
        <v>970</v>
      </c>
      <c r="M25" s="1" t="s">
        <v>889</v>
      </c>
      <c r="N25" s="1" t="s">
        <v>889</v>
      </c>
      <c r="O25" s="1" t="s">
        <v>890</v>
      </c>
      <c r="P25" s="1" t="s">
        <v>891</v>
      </c>
      <c r="Q25" s="1" t="s">
        <v>892</v>
      </c>
      <c r="R25" s="1" t="s">
        <v>971</v>
      </c>
      <c r="S25" s="1" t="s">
        <v>75</v>
      </c>
      <c r="T25" s="1" t="s">
        <v>894</v>
      </c>
      <c r="U25" s="1" t="s">
        <v>895</v>
      </c>
      <c r="V25" s="1" t="s">
        <v>900</v>
      </c>
    </row>
    <row r="26" s="1" customFormat="1" spans="1:22">
      <c r="A26" s="1" t="s">
        <v>450</v>
      </c>
      <c r="B26" s="1" t="s">
        <v>220</v>
      </c>
      <c r="C26" s="1" t="s">
        <v>451</v>
      </c>
      <c r="D26" s="1" t="s">
        <v>453</v>
      </c>
      <c r="E26" s="1" t="s">
        <v>972</v>
      </c>
      <c r="F26" s="1" t="s">
        <v>251</v>
      </c>
      <c r="G26" s="1" t="s">
        <v>210</v>
      </c>
      <c r="H26" s="1" t="s">
        <v>886</v>
      </c>
      <c r="I26" s="1" t="s">
        <v>973</v>
      </c>
      <c r="J26" s="1" t="s">
        <v>888</v>
      </c>
      <c r="K26" s="1" t="s">
        <v>973</v>
      </c>
      <c r="L26" s="1" t="s">
        <v>973</v>
      </c>
      <c r="M26" s="1" t="s">
        <v>889</v>
      </c>
      <c r="N26" s="1" t="s">
        <v>889</v>
      </c>
      <c r="O26" s="1" t="s">
        <v>890</v>
      </c>
      <c r="P26" s="1" t="s">
        <v>891</v>
      </c>
      <c r="Q26" s="1" t="s">
        <v>892</v>
      </c>
      <c r="R26" s="1" t="s">
        <v>974</v>
      </c>
      <c r="S26" s="1" t="s">
        <v>75</v>
      </c>
      <c r="T26" s="1" t="s">
        <v>894</v>
      </c>
      <c r="U26" s="1" t="s">
        <v>895</v>
      </c>
      <c r="V26" s="1" t="s">
        <v>908</v>
      </c>
    </row>
    <row r="27" s="1" customFormat="1" spans="1:22">
      <c r="A27" s="1" t="s">
        <v>379</v>
      </c>
      <c r="B27" s="1" t="s">
        <v>220</v>
      </c>
      <c r="C27" s="1" t="s">
        <v>380</v>
      </c>
      <c r="D27" s="1" t="s">
        <v>382</v>
      </c>
      <c r="E27" s="1" t="s">
        <v>975</v>
      </c>
      <c r="F27" s="1" t="s">
        <v>220</v>
      </c>
      <c r="G27" s="1" t="s">
        <v>251</v>
      </c>
      <c r="H27" s="1" t="s">
        <v>886</v>
      </c>
      <c r="I27" s="1" t="s">
        <v>936</v>
      </c>
      <c r="J27" s="1" t="s">
        <v>888</v>
      </c>
      <c r="K27" s="1" t="s">
        <v>936</v>
      </c>
      <c r="L27" s="1" t="s">
        <v>936</v>
      </c>
      <c r="M27" s="1" t="s">
        <v>889</v>
      </c>
      <c r="N27" s="1" t="s">
        <v>889</v>
      </c>
      <c r="O27" s="1" t="s">
        <v>890</v>
      </c>
      <c r="P27" s="1" t="s">
        <v>891</v>
      </c>
      <c r="Q27" s="1" t="s">
        <v>892</v>
      </c>
      <c r="R27" s="1" t="s">
        <v>976</v>
      </c>
      <c r="S27" s="1" t="s">
        <v>75</v>
      </c>
      <c r="T27" s="1" t="s">
        <v>894</v>
      </c>
      <c r="U27" s="1" t="s">
        <v>895</v>
      </c>
      <c r="V27" s="1" t="s">
        <v>908</v>
      </c>
    </row>
    <row r="28" s="1" customFormat="1" spans="1:22">
      <c r="A28" s="1" t="s">
        <v>386</v>
      </c>
      <c r="B28" s="1" t="s">
        <v>220</v>
      </c>
      <c r="C28" s="1" t="s">
        <v>387</v>
      </c>
      <c r="D28" s="1" t="s">
        <v>389</v>
      </c>
      <c r="E28" s="1" t="s">
        <v>977</v>
      </c>
      <c r="F28" s="1" t="s">
        <v>220</v>
      </c>
      <c r="G28" s="1" t="s">
        <v>251</v>
      </c>
      <c r="H28" s="1" t="s">
        <v>886</v>
      </c>
      <c r="I28" s="1" t="s">
        <v>978</v>
      </c>
      <c r="J28" s="1" t="s">
        <v>888</v>
      </c>
      <c r="K28" s="1" t="s">
        <v>978</v>
      </c>
      <c r="L28" s="1" t="s">
        <v>978</v>
      </c>
      <c r="M28" s="1" t="s">
        <v>889</v>
      </c>
      <c r="N28" s="1" t="s">
        <v>889</v>
      </c>
      <c r="O28" s="1" t="s">
        <v>890</v>
      </c>
      <c r="P28" s="1" t="s">
        <v>891</v>
      </c>
      <c r="Q28" s="1" t="s">
        <v>892</v>
      </c>
      <c r="R28" s="1" t="s">
        <v>979</v>
      </c>
      <c r="S28" s="1" t="s">
        <v>75</v>
      </c>
      <c r="T28" s="1" t="s">
        <v>894</v>
      </c>
      <c r="U28" s="1" t="s">
        <v>895</v>
      </c>
      <c r="V28" s="1" t="s">
        <v>908</v>
      </c>
    </row>
    <row r="29" s="1" customFormat="1" spans="1:22">
      <c r="A29" s="1" t="s">
        <v>551</v>
      </c>
      <c r="B29" s="1" t="s">
        <v>251</v>
      </c>
      <c r="C29" s="1" t="s">
        <v>552</v>
      </c>
      <c r="D29" s="1" t="s">
        <v>453</v>
      </c>
      <c r="E29" s="1" t="s">
        <v>946</v>
      </c>
      <c r="F29" s="1" t="s">
        <v>210</v>
      </c>
      <c r="G29" s="1" t="s">
        <v>211</v>
      </c>
      <c r="H29" s="1" t="s">
        <v>886</v>
      </c>
      <c r="I29" s="1" t="s">
        <v>980</v>
      </c>
      <c r="J29" s="1" t="s">
        <v>888</v>
      </c>
      <c r="K29" s="1" t="s">
        <v>980</v>
      </c>
      <c r="L29" s="1" t="s">
        <v>980</v>
      </c>
      <c r="M29" s="1" t="s">
        <v>889</v>
      </c>
      <c r="N29" s="1" t="s">
        <v>889</v>
      </c>
      <c r="O29" s="1" t="s">
        <v>890</v>
      </c>
      <c r="P29" s="1" t="s">
        <v>891</v>
      </c>
      <c r="Q29" s="1" t="s">
        <v>892</v>
      </c>
      <c r="R29" s="1" t="s">
        <v>981</v>
      </c>
      <c r="S29" s="1" t="s">
        <v>75</v>
      </c>
      <c r="T29" s="1" t="s">
        <v>894</v>
      </c>
      <c r="U29" s="1" t="s">
        <v>895</v>
      </c>
      <c r="V29" s="1" t="s">
        <v>908</v>
      </c>
    </row>
    <row r="30" s="1" customFormat="1" spans="1:22">
      <c r="A30" s="1" t="s">
        <v>489</v>
      </c>
      <c r="B30" s="1" t="s">
        <v>220</v>
      </c>
      <c r="C30" s="1" t="s">
        <v>490</v>
      </c>
      <c r="D30" s="1" t="s">
        <v>982</v>
      </c>
      <c r="E30" s="1" t="s">
        <v>983</v>
      </c>
      <c r="F30" s="1" t="s">
        <v>251</v>
      </c>
      <c r="G30" s="1" t="s">
        <v>210</v>
      </c>
      <c r="H30" s="1" t="s">
        <v>886</v>
      </c>
      <c r="I30" s="1" t="s">
        <v>984</v>
      </c>
      <c r="J30" s="1" t="s">
        <v>888</v>
      </c>
      <c r="K30" s="1" t="s">
        <v>984</v>
      </c>
      <c r="L30" s="1" t="s">
        <v>984</v>
      </c>
      <c r="M30" s="1" t="s">
        <v>889</v>
      </c>
      <c r="N30" s="1" t="s">
        <v>889</v>
      </c>
      <c r="O30" s="1" t="s">
        <v>890</v>
      </c>
      <c r="P30" s="1" t="s">
        <v>891</v>
      </c>
      <c r="Q30" s="1" t="s">
        <v>892</v>
      </c>
      <c r="R30" s="1" t="s">
        <v>985</v>
      </c>
      <c r="S30" s="1" t="s">
        <v>75</v>
      </c>
      <c r="T30" s="1" t="s">
        <v>894</v>
      </c>
      <c r="U30" s="1" t="s">
        <v>913</v>
      </c>
      <c r="V30" s="1" t="s">
        <v>900</v>
      </c>
    </row>
    <row r="31" s="1" customFormat="1" spans="1:22">
      <c r="A31" s="1" t="s">
        <v>403</v>
      </c>
      <c r="B31" s="1" t="s">
        <v>220</v>
      </c>
      <c r="C31" s="1" t="s">
        <v>404</v>
      </c>
      <c r="D31" s="1" t="s">
        <v>406</v>
      </c>
      <c r="E31" s="1" t="s">
        <v>986</v>
      </c>
      <c r="F31" s="1" t="s">
        <v>220</v>
      </c>
      <c r="G31" s="1" t="s">
        <v>251</v>
      </c>
      <c r="H31" s="1" t="s">
        <v>886</v>
      </c>
      <c r="I31" s="1" t="s">
        <v>987</v>
      </c>
      <c r="J31" s="1" t="s">
        <v>888</v>
      </c>
      <c r="K31" s="1" t="s">
        <v>987</v>
      </c>
      <c r="L31" s="1" t="s">
        <v>987</v>
      </c>
      <c r="M31" s="1" t="s">
        <v>889</v>
      </c>
      <c r="N31" s="1" t="s">
        <v>889</v>
      </c>
      <c r="O31" s="1" t="s">
        <v>890</v>
      </c>
      <c r="P31" s="1" t="s">
        <v>891</v>
      </c>
      <c r="Q31" s="1" t="s">
        <v>892</v>
      </c>
      <c r="R31" s="1" t="s">
        <v>988</v>
      </c>
      <c r="S31" s="1" t="s">
        <v>75</v>
      </c>
      <c r="T31" s="1" t="s">
        <v>894</v>
      </c>
      <c r="U31" s="1" t="s">
        <v>895</v>
      </c>
      <c r="V31" s="1" t="s">
        <v>931</v>
      </c>
    </row>
    <row r="32" s="1" customFormat="1" spans="1:22">
      <c r="A32" s="1" t="s">
        <v>395</v>
      </c>
      <c r="B32" s="1" t="s">
        <v>220</v>
      </c>
      <c r="C32" s="1" t="s">
        <v>396</v>
      </c>
      <c r="D32" s="1" t="s">
        <v>398</v>
      </c>
      <c r="E32" s="1" t="s">
        <v>989</v>
      </c>
      <c r="F32" s="1" t="s">
        <v>220</v>
      </c>
      <c r="G32" s="1" t="s">
        <v>251</v>
      </c>
      <c r="H32" s="1" t="s">
        <v>886</v>
      </c>
      <c r="I32" s="1" t="s">
        <v>990</v>
      </c>
      <c r="J32" s="1" t="s">
        <v>888</v>
      </c>
      <c r="K32" s="1" t="s">
        <v>990</v>
      </c>
      <c r="L32" s="1" t="s">
        <v>990</v>
      </c>
      <c r="M32" s="1" t="s">
        <v>889</v>
      </c>
      <c r="N32" s="1" t="s">
        <v>889</v>
      </c>
      <c r="O32" s="1" t="s">
        <v>890</v>
      </c>
      <c r="P32" s="1" t="s">
        <v>891</v>
      </c>
      <c r="Q32" s="1" t="s">
        <v>892</v>
      </c>
      <c r="R32" s="1" t="s">
        <v>991</v>
      </c>
      <c r="S32" s="1" t="s">
        <v>75</v>
      </c>
      <c r="T32" s="1" t="s">
        <v>894</v>
      </c>
      <c r="U32" s="1" t="s">
        <v>895</v>
      </c>
      <c r="V32" s="1" t="s">
        <v>900</v>
      </c>
    </row>
    <row r="33" s="1" customFormat="1" spans="1:22">
      <c r="A33" s="1" t="s">
        <v>498</v>
      </c>
      <c r="B33" s="1" t="s">
        <v>220</v>
      </c>
      <c r="C33" s="1" t="s">
        <v>499</v>
      </c>
      <c r="D33" s="1" t="s">
        <v>501</v>
      </c>
      <c r="E33" s="1" t="s">
        <v>992</v>
      </c>
      <c r="F33" s="1" t="s">
        <v>251</v>
      </c>
      <c r="G33" s="1" t="s">
        <v>210</v>
      </c>
      <c r="H33" s="1" t="s">
        <v>886</v>
      </c>
      <c r="I33" s="1" t="s">
        <v>993</v>
      </c>
      <c r="J33" s="1" t="s">
        <v>888</v>
      </c>
      <c r="K33" s="1" t="s">
        <v>993</v>
      </c>
      <c r="L33" s="1" t="s">
        <v>993</v>
      </c>
      <c r="M33" s="1" t="s">
        <v>889</v>
      </c>
      <c r="N33" s="1" t="s">
        <v>889</v>
      </c>
      <c r="O33" s="1" t="s">
        <v>890</v>
      </c>
      <c r="P33" s="1" t="s">
        <v>891</v>
      </c>
      <c r="Q33" s="1" t="s">
        <v>892</v>
      </c>
      <c r="R33" s="1" t="s">
        <v>994</v>
      </c>
      <c r="S33" s="1" t="s">
        <v>75</v>
      </c>
      <c r="T33" s="1" t="s">
        <v>894</v>
      </c>
      <c r="U33" s="1" t="s">
        <v>895</v>
      </c>
      <c r="V33" s="1" t="s">
        <v>900</v>
      </c>
    </row>
    <row r="34" s="1" customFormat="1" spans="1:22">
      <c r="A34" s="1" t="s">
        <v>573</v>
      </c>
      <c r="B34" s="1" t="s">
        <v>220</v>
      </c>
      <c r="C34" s="1" t="s">
        <v>574</v>
      </c>
      <c r="D34" s="1" t="s">
        <v>226</v>
      </c>
      <c r="E34" s="1" t="s">
        <v>995</v>
      </c>
      <c r="F34" s="1" t="s">
        <v>251</v>
      </c>
      <c r="G34" s="1" t="s">
        <v>211</v>
      </c>
      <c r="H34" s="1" t="s">
        <v>886</v>
      </c>
      <c r="I34" s="1" t="s">
        <v>996</v>
      </c>
      <c r="J34" s="1" t="s">
        <v>888</v>
      </c>
      <c r="K34" s="1" t="s">
        <v>996</v>
      </c>
      <c r="L34" s="1" t="s">
        <v>996</v>
      </c>
      <c r="M34" s="1" t="s">
        <v>889</v>
      </c>
      <c r="N34" s="1" t="s">
        <v>889</v>
      </c>
      <c r="O34" s="1" t="s">
        <v>890</v>
      </c>
      <c r="P34" s="1" t="s">
        <v>891</v>
      </c>
      <c r="Q34" s="1" t="s">
        <v>892</v>
      </c>
      <c r="R34" s="1" t="s">
        <v>997</v>
      </c>
      <c r="S34" s="1" t="s">
        <v>75</v>
      </c>
      <c r="T34" s="1" t="s">
        <v>894</v>
      </c>
      <c r="U34" s="1" t="s">
        <v>895</v>
      </c>
      <c r="V34" s="1" t="s">
        <v>908</v>
      </c>
    </row>
    <row r="35" s="1" customFormat="1" spans="1:22">
      <c r="A35" s="1" t="s">
        <v>367</v>
      </c>
      <c r="B35" s="1" t="s">
        <v>220</v>
      </c>
      <c r="C35" s="1" t="s">
        <v>368</v>
      </c>
      <c r="D35" s="1" t="s">
        <v>998</v>
      </c>
      <c r="E35" s="1" t="s">
        <v>999</v>
      </c>
      <c r="F35" s="1" t="s">
        <v>220</v>
      </c>
      <c r="G35" s="1" t="s">
        <v>251</v>
      </c>
      <c r="H35" s="1" t="s">
        <v>886</v>
      </c>
      <c r="I35" s="1" t="s">
        <v>1000</v>
      </c>
      <c r="J35" s="1" t="s">
        <v>888</v>
      </c>
      <c r="K35" s="1" t="s">
        <v>1000</v>
      </c>
      <c r="L35" s="1" t="s">
        <v>1000</v>
      </c>
      <c r="M35" s="1" t="s">
        <v>889</v>
      </c>
      <c r="N35" s="1" t="s">
        <v>889</v>
      </c>
      <c r="O35" s="1" t="s">
        <v>890</v>
      </c>
      <c r="P35" s="1" t="s">
        <v>891</v>
      </c>
      <c r="Q35" s="1" t="s">
        <v>892</v>
      </c>
      <c r="R35" s="1" t="s">
        <v>1001</v>
      </c>
      <c r="S35" s="1" t="s">
        <v>75</v>
      </c>
      <c r="T35" s="1" t="s">
        <v>894</v>
      </c>
      <c r="U35" s="1" t="s">
        <v>913</v>
      </c>
      <c r="V35" s="1" t="s">
        <v>1002</v>
      </c>
    </row>
    <row r="36" s="1" customFormat="1" spans="1:22">
      <c r="A36" s="1" t="s">
        <v>370</v>
      </c>
      <c r="B36" s="1" t="s">
        <v>220</v>
      </c>
      <c r="C36" s="1" t="s">
        <v>371</v>
      </c>
      <c r="D36" s="1" t="s">
        <v>373</v>
      </c>
      <c r="E36" s="1" t="s">
        <v>1003</v>
      </c>
      <c r="F36" s="1" t="s">
        <v>220</v>
      </c>
      <c r="G36" s="1" t="s">
        <v>251</v>
      </c>
      <c r="H36" s="1" t="s">
        <v>886</v>
      </c>
      <c r="I36" s="1" t="s">
        <v>1004</v>
      </c>
      <c r="J36" s="1" t="s">
        <v>888</v>
      </c>
      <c r="K36" s="1" t="s">
        <v>1004</v>
      </c>
      <c r="L36" s="1" t="s">
        <v>1004</v>
      </c>
      <c r="M36" s="1" t="s">
        <v>889</v>
      </c>
      <c r="N36" s="1" t="s">
        <v>889</v>
      </c>
      <c r="O36" s="1" t="s">
        <v>890</v>
      </c>
      <c r="P36" s="1" t="s">
        <v>891</v>
      </c>
      <c r="Q36" s="1" t="s">
        <v>892</v>
      </c>
      <c r="R36" s="1" t="s">
        <v>1005</v>
      </c>
      <c r="S36" s="1" t="s">
        <v>75</v>
      </c>
      <c r="T36" s="1" t="s">
        <v>894</v>
      </c>
      <c r="U36" s="1" t="s">
        <v>895</v>
      </c>
      <c r="V36" s="1" t="s">
        <v>908</v>
      </c>
    </row>
    <row r="37" s="1" customFormat="1" spans="1:22">
      <c r="A37" s="1" t="s">
        <v>546</v>
      </c>
      <c r="B37" s="1" t="s">
        <v>220</v>
      </c>
      <c r="C37" s="1" t="s">
        <v>547</v>
      </c>
      <c r="D37" s="1" t="s">
        <v>226</v>
      </c>
      <c r="E37" s="1" t="s">
        <v>1006</v>
      </c>
      <c r="F37" s="1" t="s">
        <v>220</v>
      </c>
      <c r="G37" s="1" t="s">
        <v>211</v>
      </c>
      <c r="H37" s="1" t="s">
        <v>886</v>
      </c>
      <c r="I37" s="1" t="s">
        <v>1007</v>
      </c>
      <c r="J37" s="1" t="s">
        <v>888</v>
      </c>
      <c r="K37" s="1" t="s">
        <v>1007</v>
      </c>
      <c r="L37" s="1" t="s">
        <v>1007</v>
      </c>
      <c r="M37" s="1" t="s">
        <v>889</v>
      </c>
      <c r="N37" s="1" t="s">
        <v>889</v>
      </c>
      <c r="O37" s="1" t="s">
        <v>890</v>
      </c>
      <c r="P37" s="1" t="s">
        <v>891</v>
      </c>
      <c r="Q37" s="1" t="s">
        <v>892</v>
      </c>
      <c r="R37" s="1" t="s">
        <v>1008</v>
      </c>
      <c r="S37" s="1" t="s">
        <v>75</v>
      </c>
      <c r="T37" s="1" t="s">
        <v>894</v>
      </c>
      <c r="U37" s="1" t="s">
        <v>895</v>
      </c>
      <c r="V37" s="1" t="s">
        <v>908</v>
      </c>
    </row>
    <row r="38" s="1" customFormat="1" spans="1:22">
      <c r="A38" s="1" t="s">
        <v>358</v>
      </c>
      <c r="B38" s="1" t="s">
        <v>220</v>
      </c>
      <c r="C38" s="1" t="s">
        <v>359</v>
      </c>
      <c r="D38" s="1" t="s">
        <v>998</v>
      </c>
      <c r="E38" s="1" t="s">
        <v>1009</v>
      </c>
      <c r="F38" s="1" t="s">
        <v>220</v>
      </c>
      <c r="G38" s="1" t="s">
        <v>251</v>
      </c>
      <c r="H38" s="1" t="s">
        <v>886</v>
      </c>
      <c r="I38" s="1" t="s">
        <v>1000</v>
      </c>
      <c r="J38" s="1" t="s">
        <v>888</v>
      </c>
      <c r="K38" s="1" t="s">
        <v>1000</v>
      </c>
      <c r="L38" s="1" t="s">
        <v>1000</v>
      </c>
      <c r="M38" s="1" t="s">
        <v>889</v>
      </c>
      <c r="N38" s="1" t="s">
        <v>889</v>
      </c>
      <c r="O38" s="1" t="s">
        <v>890</v>
      </c>
      <c r="P38" s="1" t="s">
        <v>891</v>
      </c>
      <c r="Q38" s="1" t="s">
        <v>892</v>
      </c>
      <c r="R38" s="1" t="s">
        <v>1010</v>
      </c>
      <c r="S38" s="1" t="s">
        <v>75</v>
      </c>
      <c r="T38" s="1" t="s">
        <v>894</v>
      </c>
      <c r="U38" s="1" t="s">
        <v>913</v>
      </c>
      <c r="V38" s="1" t="s">
        <v>1002</v>
      </c>
    </row>
    <row r="39" s="1" customFormat="1" spans="1:22">
      <c r="A39" s="1" t="s">
        <v>352</v>
      </c>
      <c r="B39" s="1" t="s">
        <v>83</v>
      </c>
      <c r="C39" s="1" t="s">
        <v>353</v>
      </c>
      <c r="D39" s="1" t="s">
        <v>296</v>
      </c>
      <c r="E39" s="1" t="s">
        <v>1011</v>
      </c>
      <c r="F39" s="1" t="s">
        <v>83</v>
      </c>
      <c r="G39" s="1" t="s">
        <v>251</v>
      </c>
      <c r="H39" s="1" t="s">
        <v>886</v>
      </c>
      <c r="I39" s="1" t="s">
        <v>1012</v>
      </c>
      <c r="J39" s="1" t="s">
        <v>888</v>
      </c>
      <c r="K39" s="1" t="s">
        <v>1012</v>
      </c>
      <c r="L39" s="1" t="s">
        <v>1012</v>
      </c>
      <c r="M39" s="1" t="s">
        <v>889</v>
      </c>
      <c r="N39" s="1" t="s">
        <v>889</v>
      </c>
      <c r="O39" s="1" t="s">
        <v>890</v>
      </c>
      <c r="P39" s="1" t="s">
        <v>891</v>
      </c>
      <c r="Q39" s="1" t="s">
        <v>892</v>
      </c>
      <c r="R39" s="1" t="s">
        <v>1013</v>
      </c>
      <c r="S39" s="1" t="s">
        <v>75</v>
      </c>
      <c r="T39" s="1" t="s">
        <v>894</v>
      </c>
      <c r="U39" s="1" t="s">
        <v>895</v>
      </c>
      <c r="V39" s="1" t="s">
        <v>908</v>
      </c>
    </row>
    <row r="40" s="1" customFormat="1" spans="1:22">
      <c r="A40" s="1" t="s">
        <v>345</v>
      </c>
      <c r="B40" s="1" t="s">
        <v>83</v>
      </c>
      <c r="C40" s="1" t="s">
        <v>346</v>
      </c>
      <c r="D40" s="1" t="s">
        <v>1014</v>
      </c>
      <c r="E40" s="1" t="s">
        <v>1015</v>
      </c>
      <c r="F40" s="1" t="s">
        <v>220</v>
      </c>
      <c r="G40" s="1" t="s">
        <v>251</v>
      </c>
      <c r="H40" s="1" t="s">
        <v>886</v>
      </c>
      <c r="I40" s="1" t="s">
        <v>1016</v>
      </c>
      <c r="J40" s="1" t="s">
        <v>888</v>
      </c>
      <c r="K40" s="1" t="s">
        <v>1016</v>
      </c>
      <c r="L40" s="1" t="s">
        <v>1016</v>
      </c>
      <c r="M40" s="1" t="s">
        <v>889</v>
      </c>
      <c r="N40" s="1" t="s">
        <v>889</v>
      </c>
      <c r="O40" s="1" t="s">
        <v>890</v>
      </c>
      <c r="P40" s="1" t="s">
        <v>891</v>
      </c>
      <c r="Q40" s="1" t="s">
        <v>892</v>
      </c>
      <c r="R40" s="1" t="s">
        <v>1017</v>
      </c>
      <c r="S40" s="1" t="s">
        <v>75</v>
      </c>
      <c r="T40" s="1" t="s">
        <v>894</v>
      </c>
      <c r="U40" s="1" t="s">
        <v>895</v>
      </c>
      <c r="V40" s="1" t="s">
        <v>1018</v>
      </c>
    </row>
    <row r="41" s="1" customFormat="1" spans="1:22">
      <c r="A41" s="1" t="s">
        <v>246</v>
      </c>
      <c r="B41" s="1" t="s">
        <v>83</v>
      </c>
      <c r="C41" s="1" t="s">
        <v>247</v>
      </c>
      <c r="D41" s="1" t="s">
        <v>249</v>
      </c>
      <c r="E41" s="1" t="s">
        <v>1019</v>
      </c>
      <c r="F41" s="1" t="s">
        <v>220</v>
      </c>
      <c r="G41" s="1" t="s">
        <v>251</v>
      </c>
      <c r="H41" s="1" t="s">
        <v>886</v>
      </c>
      <c r="I41" s="1" t="s">
        <v>1020</v>
      </c>
      <c r="J41" s="1" t="s">
        <v>888</v>
      </c>
      <c r="K41" s="1" t="s">
        <v>1020</v>
      </c>
      <c r="L41" s="1" t="s">
        <v>890</v>
      </c>
      <c r="M41" s="1" t="s">
        <v>1021</v>
      </c>
      <c r="N41" s="1" t="s">
        <v>1021</v>
      </c>
      <c r="O41" s="1" t="s">
        <v>890</v>
      </c>
      <c r="P41" s="1" t="s">
        <v>891</v>
      </c>
      <c r="Q41" s="1" t="s">
        <v>892</v>
      </c>
      <c r="R41" s="1" t="s">
        <v>1022</v>
      </c>
      <c r="S41" s="1" t="s">
        <v>75</v>
      </c>
      <c r="T41" s="1" t="s">
        <v>894</v>
      </c>
      <c r="U41" s="1" t="s">
        <v>913</v>
      </c>
      <c r="V41" s="1" t="s">
        <v>1023</v>
      </c>
    </row>
    <row r="42" s="1" customFormat="1" spans="1:22">
      <c r="A42" s="1" t="s">
        <v>591</v>
      </c>
      <c r="B42" s="1" t="s">
        <v>220</v>
      </c>
      <c r="C42" s="1" t="s">
        <v>592</v>
      </c>
      <c r="D42" s="1" t="s">
        <v>1024</v>
      </c>
      <c r="E42" s="1" t="s">
        <v>1025</v>
      </c>
      <c r="F42" s="1" t="s">
        <v>251</v>
      </c>
      <c r="G42" s="1" t="s">
        <v>211</v>
      </c>
      <c r="H42" s="1" t="s">
        <v>886</v>
      </c>
      <c r="I42" s="1" t="s">
        <v>1026</v>
      </c>
      <c r="J42" s="1" t="s">
        <v>888</v>
      </c>
      <c r="K42" s="1" t="s">
        <v>1026</v>
      </c>
      <c r="L42" s="1" t="s">
        <v>1026</v>
      </c>
      <c r="M42" s="1" t="s">
        <v>889</v>
      </c>
      <c r="N42" s="1" t="s">
        <v>889</v>
      </c>
      <c r="O42" s="1" t="s">
        <v>890</v>
      </c>
      <c r="P42" s="1" t="s">
        <v>891</v>
      </c>
      <c r="Q42" s="1" t="s">
        <v>892</v>
      </c>
      <c r="R42" s="1" t="s">
        <v>1027</v>
      </c>
      <c r="S42" s="1" t="s">
        <v>75</v>
      </c>
      <c r="T42" s="1" t="s">
        <v>894</v>
      </c>
      <c r="U42" s="1" t="s">
        <v>913</v>
      </c>
      <c r="V42" s="1" t="s">
        <v>900</v>
      </c>
    </row>
    <row r="43" s="1" customFormat="1" spans="1:22">
      <c r="A43" s="1" t="s">
        <v>126</v>
      </c>
      <c r="B43" s="1" t="s">
        <v>104</v>
      </c>
      <c r="C43" s="1" t="s">
        <v>127</v>
      </c>
      <c r="D43" s="1" t="s">
        <v>129</v>
      </c>
      <c r="E43" s="1" t="s">
        <v>1028</v>
      </c>
      <c r="F43" s="1" t="s">
        <v>104</v>
      </c>
      <c r="G43" s="1" t="s">
        <v>83</v>
      </c>
      <c r="H43" s="1" t="s">
        <v>886</v>
      </c>
      <c r="I43" s="1" t="s">
        <v>1029</v>
      </c>
      <c r="J43" s="1" t="s">
        <v>888</v>
      </c>
      <c r="K43" s="1" t="s">
        <v>1029</v>
      </c>
      <c r="L43" s="1" t="s">
        <v>1029</v>
      </c>
      <c r="M43" s="1" t="s">
        <v>889</v>
      </c>
      <c r="N43" s="1" t="s">
        <v>889</v>
      </c>
      <c r="O43" s="1" t="s">
        <v>890</v>
      </c>
      <c r="P43" s="1" t="s">
        <v>891</v>
      </c>
      <c r="Q43" s="1" t="s">
        <v>892</v>
      </c>
      <c r="R43" s="1" t="s">
        <v>1030</v>
      </c>
      <c r="S43" s="1" t="s">
        <v>75</v>
      </c>
      <c r="T43" s="1" t="s">
        <v>894</v>
      </c>
      <c r="U43" s="1" t="s">
        <v>895</v>
      </c>
      <c r="V43" s="1" t="s">
        <v>908</v>
      </c>
    </row>
    <row r="44" s="1" customFormat="1" spans="1:22">
      <c r="A44" s="1" t="s">
        <v>197</v>
      </c>
      <c r="B44" s="1" t="s">
        <v>104</v>
      </c>
      <c r="C44" s="1" t="s">
        <v>198</v>
      </c>
      <c r="D44" s="1" t="s">
        <v>200</v>
      </c>
      <c r="E44" s="1" t="s">
        <v>986</v>
      </c>
      <c r="F44" s="1" t="s">
        <v>104</v>
      </c>
      <c r="G44" s="1" t="s">
        <v>83</v>
      </c>
      <c r="H44" s="1" t="s">
        <v>886</v>
      </c>
      <c r="I44" s="1" t="s">
        <v>1031</v>
      </c>
      <c r="J44" s="1" t="s">
        <v>888</v>
      </c>
      <c r="K44" s="1" t="s">
        <v>1031</v>
      </c>
      <c r="L44" s="1" t="s">
        <v>1031</v>
      </c>
      <c r="M44" s="1" t="s">
        <v>889</v>
      </c>
      <c r="N44" s="1" t="s">
        <v>889</v>
      </c>
      <c r="O44" s="1" t="s">
        <v>890</v>
      </c>
      <c r="P44" s="1" t="s">
        <v>891</v>
      </c>
      <c r="Q44" s="1" t="s">
        <v>892</v>
      </c>
      <c r="R44" s="1" t="s">
        <v>1032</v>
      </c>
      <c r="S44" s="1" t="s">
        <v>75</v>
      </c>
      <c r="T44" s="1" t="s">
        <v>894</v>
      </c>
      <c r="U44" s="1" t="s">
        <v>895</v>
      </c>
      <c r="V44" s="1" t="s">
        <v>931</v>
      </c>
    </row>
    <row r="45" s="1" customFormat="1" spans="1:22">
      <c r="A45" s="1" t="s">
        <v>144</v>
      </c>
      <c r="B45" s="1" t="s">
        <v>104</v>
      </c>
      <c r="C45" s="1" t="s">
        <v>145</v>
      </c>
      <c r="D45" s="1" t="s">
        <v>147</v>
      </c>
      <c r="E45" s="1" t="s">
        <v>1033</v>
      </c>
      <c r="F45" s="1" t="s">
        <v>104</v>
      </c>
      <c r="G45" s="1" t="s">
        <v>83</v>
      </c>
      <c r="H45" s="1" t="s">
        <v>886</v>
      </c>
      <c r="I45" s="1" t="s">
        <v>1034</v>
      </c>
      <c r="J45" s="1" t="s">
        <v>888</v>
      </c>
      <c r="K45" s="1" t="s">
        <v>1034</v>
      </c>
      <c r="L45" s="1" t="s">
        <v>1034</v>
      </c>
      <c r="M45" s="1" t="s">
        <v>889</v>
      </c>
      <c r="N45" s="1" t="s">
        <v>889</v>
      </c>
      <c r="O45" s="1" t="s">
        <v>890</v>
      </c>
      <c r="P45" s="1" t="s">
        <v>891</v>
      </c>
      <c r="Q45" s="1" t="s">
        <v>892</v>
      </c>
      <c r="R45" s="1" t="s">
        <v>1035</v>
      </c>
      <c r="S45" s="1" t="s">
        <v>75</v>
      </c>
      <c r="T45" s="1" t="s">
        <v>894</v>
      </c>
      <c r="U45" s="1" t="s">
        <v>913</v>
      </c>
      <c r="V45" s="1" t="s">
        <v>908</v>
      </c>
    </row>
    <row r="46" s="1" customFormat="1" spans="1:22">
      <c r="A46" s="1" t="s">
        <v>632</v>
      </c>
      <c r="B46" s="1" t="s">
        <v>104</v>
      </c>
      <c r="C46" s="1" t="s">
        <v>633</v>
      </c>
      <c r="D46" s="1" t="s">
        <v>1036</v>
      </c>
      <c r="E46" s="1" t="s">
        <v>1037</v>
      </c>
      <c r="F46" s="1" t="s">
        <v>251</v>
      </c>
      <c r="G46" s="1" t="s">
        <v>627</v>
      </c>
      <c r="H46" s="1" t="s">
        <v>886</v>
      </c>
      <c r="I46" s="1" t="s">
        <v>1038</v>
      </c>
      <c r="J46" s="1" t="s">
        <v>888</v>
      </c>
      <c r="K46" s="1" t="s">
        <v>1038</v>
      </c>
      <c r="L46" s="1" t="s">
        <v>1038</v>
      </c>
      <c r="M46" s="1" t="s">
        <v>889</v>
      </c>
      <c r="N46" s="1" t="s">
        <v>889</v>
      </c>
      <c r="O46" s="1" t="s">
        <v>890</v>
      </c>
      <c r="P46" s="1" t="s">
        <v>891</v>
      </c>
      <c r="Q46" s="1" t="s">
        <v>892</v>
      </c>
      <c r="R46" s="1" t="s">
        <v>1039</v>
      </c>
      <c r="S46" s="1" t="s">
        <v>75</v>
      </c>
      <c r="T46" s="1" t="s">
        <v>894</v>
      </c>
      <c r="U46" s="1" t="s">
        <v>913</v>
      </c>
      <c r="V46" s="1" t="s">
        <v>1040</v>
      </c>
    </row>
    <row r="47" s="1" customFormat="1" spans="1:22">
      <c r="A47" s="1" t="s">
        <v>173</v>
      </c>
      <c r="B47" s="1" t="s">
        <v>104</v>
      </c>
      <c r="C47" s="1" t="s">
        <v>174</v>
      </c>
      <c r="D47" s="1" t="s">
        <v>176</v>
      </c>
      <c r="E47" s="1" t="s">
        <v>897</v>
      </c>
      <c r="F47" s="1" t="s">
        <v>104</v>
      </c>
      <c r="G47" s="1" t="s">
        <v>83</v>
      </c>
      <c r="H47" s="1" t="s">
        <v>886</v>
      </c>
      <c r="I47" s="1" t="s">
        <v>1041</v>
      </c>
      <c r="J47" s="1" t="s">
        <v>888</v>
      </c>
      <c r="K47" s="1" t="s">
        <v>1041</v>
      </c>
      <c r="L47" s="1" t="s">
        <v>1041</v>
      </c>
      <c r="M47" s="1" t="s">
        <v>889</v>
      </c>
      <c r="N47" s="1" t="s">
        <v>889</v>
      </c>
      <c r="O47" s="1" t="s">
        <v>890</v>
      </c>
      <c r="P47" s="1" t="s">
        <v>891</v>
      </c>
      <c r="Q47" s="1" t="s">
        <v>892</v>
      </c>
      <c r="R47" s="1" t="s">
        <v>1042</v>
      </c>
      <c r="S47" s="1" t="s">
        <v>75</v>
      </c>
      <c r="T47" s="1" t="s">
        <v>894</v>
      </c>
      <c r="U47" s="1" t="s">
        <v>895</v>
      </c>
      <c r="V47" s="1" t="s">
        <v>900</v>
      </c>
    </row>
    <row r="48" s="1" customFormat="1" spans="1:22">
      <c r="A48" s="1" t="s">
        <v>328</v>
      </c>
      <c r="B48" s="1" t="s">
        <v>104</v>
      </c>
      <c r="C48" s="1" t="s">
        <v>329</v>
      </c>
      <c r="D48" s="1" t="s">
        <v>331</v>
      </c>
      <c r="E48" s="1" t="s">
        <v>1043</v>
      </c>
      <c r="F48" s="1" t="s">
        <v>104</v>
      </c>
      <c r="G48" s="1" t="s">
        <v>251</v>
      </c>
      <c r="H48" s="1" t="s">
        <v>886</v>
      </c>
      <c r="I48" s="1" t="s">
        <v>1044</v>
      </c>
      <c r="J48" s="1" t="s">
        <v>888</v>
      </c>
      <c r="K48" s="1" t="s">
        <v>1044</v>
      </c>
      <c r="L48" s="1" t="s">
        <v>1044</v>
      </c>
      <c r="M48" s="1" t="s">
        <v>889</v>
      </c>
      <c r="N48" s="1" t="s">
        <v>889</v>
      </c>
      <c r="O48" s="1" t="s">
        <v>890</v>
      </c>
      <c r="P48" s="1" t="s">
        <v>891</v>
      </c>
      <c r="Q48" s="1" t="s">
        <v>892</v>
      </c>
      <c r="R48" s="1" t="s">
        <v>1045</v>
      </c>
      <c r="S48" s="1" t="s">
        <v>75</v>
      </c>
      <c r="T48" s="1" t="s">
        <v>894</v>
      </c>
      <c r="U48" s="1" t="s">
        <v>895</v>
      </c>
      <c r="V48" s="1" t="s">
        <v>908</v>
      </c>
    </row>
    <row r="49" s="1" customFormat="1" spans="1:22">
      <c r="A49" s="1" t="s">
        <v>237</v>
      </c>
      <c r="B49" s="1" t="s">
        <v>104</v>
      </c>
      <c r="C49" s="1" t="s">
        <v>238</v>
      </c>
      <c r="D49" s="1" t="s">
        <v>1046</v>
      </c>
      <c r="E49" s="1" t="s">
        <v>1047</v>
      </c>
      <c r="F49" s="1" t="s">
        <v>104</v>
      </c>
      <c r="G49" s="1" t="s">
        <v>220</v>
      </c>
      <c r="H49" s="1" t="s">
        <v>886</v>
      </c>
      <c r="I49" s="1" t="s">
        <v>1048</v>
      </c>
      <c r="J49" s="1" t="s">
        <v>888</v>
      </c>
      <c r="K49" s="1" t="s">
        <v>1048</v>
      </c>
      <c r="L49" s="1" t="s">
        <v>1048</v>
      </c>
      <c r="M49" s="1" t="s">
        <v>889</v>
      </c>
      <c r="N49" s="1" t="s">
        <v>889</v>
      </c>
      <c r="O49" s="1" t="s">
        <v>890</v>
      </c>
      <c r="P49" s="1" t="s">
        <v>891</v>
      </c>
      <c r="Q49" s="1" t="s">
        <v>892</v>
      </c>
      <c r="R49" s="1" t="s">
        <v>1049</v>
      </c>
      <c r="S49" s="1" t="s">
        <v>75</v>
      </c>
      <c r="T49" s="1" t="s">
        <v>894</v>
      </c>
      <c r="U49" s="1" t="s">
        <v>913</v>
      </c>
      <c r="V49" s="1" t="s">
        <v>900</v>
      </c>
    </row>
    <row r="50" s="1" customFormat="1" spans="1:22">
      <c r="A50" s="1" t="s">
        <v>556</v>
      </c>
      <c r="B50" s="1" t="s">
        <v>83</v>
      </c>
      <c r="C50" s="1" t="s">
        <v>557</v>
      </c>
      <c r="D50" s="1" t="s">
        <v>226</v>
      </c>
      <c r="E50" s="1" t="s">
        <v>1050</v>
      </c>
      <c r="F50" s="1" t="s">
        <v>220</v>
      </c>
      <c r="G50" s="1" t="s">
        <v>211</v>
      </c>
      <c r="H50" s="1" t="s">
        <v>886</v>
      </c>
      <c r="I50" s="1" t="s">
        <v>1051</v>
      </c>
      <c r="J50" s="1" t="s">
        <v>888</v>
      </c>
      <c r="K50" s="1" t="s">
        <v>1051</v>
      </c>
      <c r="L50" s="1" t="s">
        <v>1051</v>
      </c>
      <c r="M50" s="1" t="s">
        <v>889</v>
      </c>
      <c r="N50" s="1" t="s">
        <v>889</v>
      </c>
      <c r="O50" s="1" t="s">
        <v>890</v>
      </c>
      <c r="P50" s="1" t="s">
        <v>891</v>
      </c>
      <c r="Q50" s="1" t="s">
        <v>892</v>
      </c>
      <c r="R50" s="1" t="s">
        <v>1052</v>
      </c>
      <c r="S50" s="1" t="s">
        <v>75</v>
      </c>
      <c r="T50" s="1" t="s">
        <v>894</v>
      </c>
      <c r="U50" s="1" t="s">
        <v>895</v>
      </c>
      <c r="V50" s="1" t="s">
        <v>908</v>
      </c>
    </row>
    <row r="51" s="1" customFormat="1" spans="1:22">
      <c r="A51" s="1" t="s">
        <v>180</v>
      </c>
      <c r="B51" s="1" t="s">
        <v>104</v>
      </c>
      <c r="C51" s="1" t="s">
        <v>181</v>
      </c>
      <c r="D51" s="1" t="s">
        <v>183</v>
      </c>
      <c r="E51" s="1" t="s">
        <v>1053</v>
      </c>
      <c r="F51" s="1" t="s">
        <v>104</v>
      </c>
      <c r="G51" s="1" t="s">
        <v>83</v>
      </c>
      <c r="H51" s="1" t="s">
        <v>886</v>
      </c>
      <c r="I51" s="1" t="s">
        <v>1054</v>
      </c>
      <c r="J51" s="1" t="s">
        <v>888</v>
      </c>
      <c r="K51" s="1" t="s">
        <v>1054</v>
      </c>
      <c r="L51" s="1" t="s">
        <v>1054</v>
      </c>
      <c r="M51" s="1" t="s">
        <v>889</v>
      </c>
      <c r="N51" s="1" t="s">
        <v>889</v>
      </c>
      <c r="O51" s="1" t="s">
        <v>890</v>
      </c>
      <c r="P51" s="1" t="s">
        <v>891</v>
      </c>
      <c r="Q51" s="1" t="s">
        <v>892</v>
      </c>
      <c r="R51" s="1" t="s">
        <v>1055</v>
      </c>
      <c r="S51" s="1" t="s">
        <v>75</v>
      </c>
      <c r="T51" s="1" t="s">
        <v>894</v>
      </c>
      <c r="U51" s="1" t="s">
        <v>895</v>
      </c>
      <c r="V51" s="1" t="s">
        <v>896</v>
      </c>
    </row>
    <row r="52" s="1" customFormat="1" spans="1:22">
      <c r="A52" s="1" t="s">
        <v>337</v>
      </c>
      <c r="B52" s="1" t="s">
        <v>104</v>
      </c>
      <c r="C52" s="1" t="s">
        <v>338</v>
      </c>
      <c r="D52" s="1" t="s">
        <v>340</v>
      </c>
      <c r="E52" s="1" t="s">
        <v>1056</v>
      </c>
      <c r="F52" s="1" t="s">
        <v>83</v>
      </c>
      <c r="G52" s="1" t="s">
        <v>251</v>
      </c>
      <c r="H52" s="1" t="s">
        <v>886</v>
      </c>
      <c r="I52" s="1" t="s">
        <v>1057</v>
      </c>
      <c r="J52" s="1" t="s">
        <v>888</v>
      </c>
      <c r="K52" s="1" t="s">
        <v>1057</v>
      </c>
      <c r="L52" s="1" t="s">
        <v>1057</v>
      </c>
      <c r="M52" s="1" t="s">
        <v>889</v>
      </c>
      <c r="N52" s="1" t="s">
        <v>889</v>
      </c>
      <c r="O52" s="1" t="s">
        <v>890</v>
      </c>
      <c r="P52" s="1" t="s">
        <v>891</v>
      </c>
      <c r="Q52" s="1" t="s">
        <v>892</v>
      </c>
      <c r="R52" s="1" t="s">
        <v>1058</v>
      </c>
      <c r="S52" s="1" t="s">
        <v>75</v>
      </c>
      <c r="T52" s="1" t="s">
        <v>894</v>
      </c>
      <c r="U52" s="1" t="s">
        <v>913</v>
      </c>
      <c r="V52" s="1" t="s">
        <v>1023</v>
      </c>
    </row>
    <row r="53" s="1" customFormat="1" spans="1:22">
      <c r="A53" s="1" t="s">
        <v>135</v>
      </c>
      <c r="B53" s="1" t="s">
        <v>104</v>
      </c>
      <c r="C53" s="1" t="s">
        <v>136</v>
      </c>
      <c r="D53" s="1" t="s">
        <v>138</v>
      </c>
      <c r="E53" s="1" t="s">
        <v>1059</v>
      </c>
      <c r="F53" s="1" t="s">
        <v>104</v>
      </c>
      <c r="G53" s="1" t="s">
        <v>83</v>
      </c>
      <c r="H53" s="1" t="s">
        <v>886</v>
      </c>
      <c r="I53" s="1" t="s">
        <v>1060</v>
      </c>
      <c r="J53" s="1" t="s">
        <v>888</v>
      </c>
      <c r="K53" s="1" t="s">
        <v>1060</v>
      </c>
      <c r="L53" s="1" t="s">
        <v>1060</v>
      </c>
      <c r="M53" s="1" t="s">
        <v>889</v>
      </c>
      <c r="N53" s="1" t="s">
        <v>889</v>
      </c>
      <c r="O53" s="1" t="s">
        <v>890</v>
      </c>
      <c r="P53" s="1" t="s">
        <v>891</v>
      </c>
      <c r="Q53" s="1" t="s">
        <v>892</v>
      </c>
      <c r="R53" s="1" t="s">
        <v>1061</v>
      </c>
      <c r="S53" s="1" t="s">
        <v>75</v>
      </c>
      <c r="T53" s="1" t="s">
        <v>894</v>
      </c>
      <c r="U53" s="1" t="s">
        <v>895</v>
      </c>
      <c r="V53" s="1" t="s">
        <v>908</v>
      </c>
    </row>
    <row r="54" s="1" customFormat="1" spans="1:22">
      <c r="A54" s="1" t="s">
        <v>445</v>
      </c>
      <c r="B54" s="1" t="s">
        <v>82</v>
      </c>
      <c r="C54" s="1" t="s">
        <v>446</v>
      </c>
      <c r="D54" s="1" t="s">
        <v>226</v>
      </c>
      <c r="E54" s="1" t="s">
        <v>1062</v>
      </c>
      <c r="F54" s="1" t="s">
        <v>83</v>
      </c>
      <c r="G54" s="1" t="s">
        <v>210</v>
      </c>
      <c r="H54" s="1" t="s">
        <v>886</v>
      </c>
      <c r="I54" s="1" t="s">
        <v>1063</v>
      </c>
      <c r="J54" s="1" t="s">
        <v>888</v>
      </c>
      <c r="K54" s="1" t="s">
        <v>1063</v>
      </c>
      <c r="L54" s="1" t="s">
        <v>1063</v>
      </c>
      <c r="M54" s="1" t="s">
        <v>889</v>
      </c>
      <c r="N54" s="1" t="s">
        <v>889</v>
      </c>
      <c r="O54" s="1" t="s">
        <v>890</v>
      </c>
      <c r="P54" s="1" t="s">
        <v>891</v>
      </c>
      <c r="Q54" s="1" t="s">
        <v>892</v>
      </c>
      <c r="R54" s="1" t="s">
        <v>1064</v>
      </c>
      <c r="S54" s="1" t="s">
        <v>75</v>
      </c>
      <c r="T54" s="1" t="s">
        <v>894</v>
      </c>
      <c r="U54" s="1" t="s">
        <v>895</v>
      </c>
      <c r="V54" s="1" t="s">
        <v>908</v>
      </c>
    </row>
    <row r="55" s="1" customFormat="1" spans="1:22">
      <c r="A55" s="1" t="s">
        <v>310</v>
      </c>
      <c r="B55" s="1" t="s">
        <v>82</v>
      </c>
      <c r="C55" s="1" t="s">
        <v>311</v>
      </c>
      <c r="D55" s="1" t="s">
        <v>226</v>
      </c>
      <c r="E55" s="1" t="s">
        <v>1065</v>
      </c>
      <c r="F55" s="1" t="s">
        <v>104</v>
      </c>
      <c r="G55" s="1" t="s">
        <v>251</v>
      </c>
      <c r="H55" s="1" t="s">
        <v>886</v>
      </c>
      <c r="I55" s="1" t="s">
        <v>1066</v>
      </c>
      <c r="J55" s="1" t="s">
        <v>888</v>
      </c>
      <c r="K55" s="1" t="s">
        <v>1066</v>
      </c>
      <c r="L55" s="1" t="s">
        <v>1066</v>
      </c>
      <c r="M55" s="1" t="s">
        <v>889</v>
      </c>
      <c r="N55" s="1" t="s">
        <v>889</v>
      </c>
      <c r="O55" s="1" t="s">
        <v>890</v>
      </c>
      <c r="P55" s="1" t="s">
        <v>891</v>
      </c>
      <c r="Q55" s="1" t="s">
        <v>892</v>
      </c>
      <c r="R55" s="1" t="s">
        <v>1067</v>
      </c>
      <c r="S55" s="1" t="s">
        <v>75</v>
      </c>
      <c r="T55" s="1" t="s">
        <v>894</v>
      </c>
      <c r="U55" s="1" t="s">
        <v>895</v>
      </c>
      <c r="V55" s="1" t="s">
        <v>908</v>
      </c>
    </row>
    <row r="56" s="1" customFormat="1" spans="1:22">
      <c r="A56" s="1" t="s">
        <v>293</v>
      </c>
      <c r="B56" s="1" t="s">
        <v>82</v>
      </c>
      <c r="C56" s="1" t="s">
        <v>294</v>
      </c>
      <c r="D56" s="1" t="s">
        <v>296</v>
      </c>
      <c r="E56" s="1" t="s">
        <v>1068</v>
      </c>
      <c r="F56" s="1" t="s">
        <v>104</v>
      </c>
      <c r="G56" s="1" t="s">
        <v>251</v>
      </c>
      <c r="H56" s="1" t="s">
        <v>886</v>
      </c>
      <c r="I56" s="1" t="s">
        <v>1069</v>
      </c>
      <c r="J56" s="1" t="s">
        <v>888</v>
      </c>
      <c r="K56" s="1" t="s">
        <v>1069</v>
      </c>
      <c r="L56" s="1" t="s">
        <v>1069</v>
      </c>
      <c r="M56" s="1" t="s">
        <v>889</v>
      </c>
      <c r="N56" s="1" t="s">
        <v>889</v>
      </c>
      <c r="O56" s="1" t="s">
        <v>890</v>
      </c>
      <c r="P56" s="1" t="s">
        <v>891</v>
      </c>
      <c r="Q56" s="1" t="s">
        <v>892</v>
      </c>
      <c r="R56" s="1" t="s">
        <v>1070</v>
      </c>
      <c r="S56" s="1" t="s">
        <v>75</v>
      </c>
      <c r="T56" s="1" t="s">
        <v>894</v>
      </c>
      <c r="U56" s="1" t="s">
        <v>895</v>
      </c>
      <c r="V56" s="1" t="s">
        <v>908</v>
      </c>
    </row>
    <row r="57" s="1" customFormat="1" spans="1:22">
      <c r="A57" s="1" t="s">
        <v>301</v>
      </c>
      <c r="B57" s="1" t="s">
        <v>82</v>
      </c>
      <c r="C57" s="1" t="s">
        <v>302</v>
      </c>
      <c r="D57" s="1" t="s">
        <v>296</v>
      </c>
      <c r="E57" s="1" t="s">
        <v>1071</v>
      </c>
      <c r="F57" s="1" t="s">
        <v>104</v>
      </c>
      <c r="G57" s="1" t="s">
        <v>251</v>
      </c>
      <c r="H57" s="1" t="s">
        <v>886</v>
      </c>
      <c r="I57" s="1" t="s">
        <v>1069</v>
      </c>
      <c r="J57" s="1" t="s">
        <v>888</v>
      </c>
      <c r="K57" s="1" t="s">
        <v>1069</v>
      </c>
      <c r="L57" s="1" t="s">
        <v>1069</v>
      </c>
      <c r="M57" s="1" t="s">
        <v>889</v>
      </c>
      <c r="N57" s="1" t="s">
        <v>889</v>
      </c>
      <c r="O57" s="1" t="s">
        <v>890</v>
      </c>
      <c r="P57" s="1" t="s">
        <v>891</v>
      </c>
      <c r="Q57" s="1" t="s">
        <v>892</v>
      </c>
      <c r="R57" s="1" t="s">
        <v>1072</v>
      </c>
      <c r="S57" s="1" t="s">
        <v>75</v>
      </c>
      <c r="T57" s="1" t="s">
        <v>894</v>
      </c>
      <c r="U57" s="1" t="s">
        <v>895</v>
      </c>
      <c r="V57" s="1" t="s">
        <v>908</v>
      </c>
    </row>
    <row r="58" s="1" customFormat="1" spans="1:22">
      <c r="A58" s="1" t="s">
        <v>427</v>
      </c>
      <c r="B58" s="1" t="s">
        <v>82</v>
      </c>
      <c r="C58" s="1" t="s">
        <v>428</v>
      </c>
      <c r="D58" s="1" t="s">
        <v>430</v>
      </c>
      <c r="E58" s="1" t="s">
        <v>1073</v>
      </c>
      <c r="F58" s="1" t="s">
        <v>104</v>
      </c>
      <c r="G58" s="1" t="s">
        <v>251</v>
      </c>
      <c r="H58" s="1" t="s">
        <v>886</v>
      </c>
      <c r="I58" s="1" t="s">
        <v>1074</v>
      </c>
      <c r="J58" s="1" t="s">
        <v>888</v>
      </c>
      <c r="K58" s="1" t="s">
        <v>1074</v>
      </c>
      <c r="L58" s="1" t="s">
        <v>1074</v>
      </c>
      <c r="M58" s="1" t="s">
        <v>889</v>
      </c>
      <c r="N58" s="1" t="s">
        <v>889</v>
      </c>
      <c r="O58" s="1" t="s">
        <v>890</v>
      </c>
      <c r="P58" s="1" t="s">
        <v>891</v>
      </c>
      <c r="Q58" s="1" t="s">
        <v>892</v>
      </c>
      <c r="R58" s="1" t="s">
        <v>1075</v>
      </c>
      <c r="S58" s="1" t="s">
        <v>75</v>
      </c>
      <c r="T58" s="1" t="s">
        <v>894</v>
      </c>
      <c r="U58" s="1" t="s">
        <v>895</v>
      </c>
      <c r="V58" s="1" t="s">
        <v>1076</v>
      </c>
    </row>
    <row r="59" s="1" customFormat="1" spans="1:22">
      <c r="A59" s="1" t="s">
        <v>231</v>
      </c>
      <c r="B59" s="1" t="s">
        <v>82</v>
      </c>
      <c r="C59" s="1" t="s">
        <v>232</v>
      </c>
      <c r="D59" s="1" t="s">
        <v>226</v>
      </c>
      <c r="E59" s="1" t="s">
        <v>1077</v>
      </c>
      <c r="F59" s="1" t="s">
        <v>104</v>
      </c>
      <c r="G59" s="1" t="s">
        <v>220</v>
      </c>
      <c r="H59" s="1" t="s">
        <v>886</v>
      </c>
      <c r="I59" s="1" t="s">
        <v>1078</v>
      </c>
      <c r="J59" s="1" t="s">
        <v>888</v>
      </c>
      <c r="K59" s="1" t="s">
        <v>1078</v>
      </c>
      <c r="L59" s="1" t="s">
        <v>1078</v>
      </c>
      <c r="M59" s="1" t="s">
        <v>889</v>
      </c>
      <c r="N59" s="1" t="s">
        <v>889</v>
      </c>
      <c r="O59" s="1" t="s">
        <v>890</v>
      </c>
      <c r="P59" s="1" t="s">
        <v>891</v>
      </c>
      <c r="Q59" s="1" t="s">
        <v>892</v>
      </c>
      <c r="R59" s="1" t="s">
        <v>1079</v>
      </c>
      <c r="S59" s="1" t="s">
        <v>75</v>
      </c>
      <c r="T59" s="1" t="s">
        <v>894</v>
      </c>
      <c r="U59" s="1" t="s">
        <v>895</v>
      </c>
      <c r="V59" s="1" t="s">
        <v>908</v>
      </c>
    </row>
    <row r="60" s="1" customFormat="1" spans="1:22">
      <c r="A60" s="1" t="s">
        <v>117</v>
      </c>
      <c r="B60" s="1" t="s">
        <v>82</v>
      </c>
      <c r="C60" s="1" t="s">
        <v>118</v>
      </c>
      <c r="D60" s="1" t="s">
        <v>120</v>
      </c>
      <c r="E60" s="1" t="s">
        <v>1080</v>
      </c>
      <c r="F60" s="1" t="s">
        <v>82</v>
      </c>
      <c r="G60" s="1" t="s">
        <v>83</v>
      </c>
      <c r="H60" s="1" t="s">
        <v>886</v>
      </c>
      <c r="I60" s="1" t="s">
        <v>1081</v>
      </c>
      <c r="J60" s="1" t="s">
        <v>888</v>
      </c>
      <c r="K60" s="1" t="s">
        <v>1081</v>
      </c>
      <c r="L60" s="1" t="s">
        <v>1081</v>
      </c>
      <c r="M60" s="1" t="s">
        <v>889</v>
      </c>
      <c r="N60" s="1" t="s">
        <v>889</v>
      </c>
      <c r="O60" s="1" t="s">
        <v>890</v>
      </c>
      <c r="P60" s="1" t="s">
        <v>891</v>
      </c>
      <c r="Q60" s="1" t="s">
        <v>892</v>
      </c>
      <c r="R60" s="1" t="s">
        <v>1082</v>
      </c>
      <c r="S60" s="1" t="s">
        <v>75</v>
      </c>
      <c r="T60" s="1" t="s">
        <v>894</v>
      </c>
      <c r="U60" s="1" t="s">
        <v>895</v>
      </c>
      <c r="V60" s="1" t="s">
        <v>1018</v>
      </c>
    </row>
    <row r="61" s="1" customFormat="1" spans="1:22">
      <c r="A61" s="1" t="s">
        <v>319</v>
      </c>
      <c r="B61" s="1" t="s">
        <v>82</v>
      </c>
      <c r="C61" s="1" t="s">
        <v>320</v>
      </c>
      <c r="D61" s="1" t="s">
        <v>322</v>
      </c>
      <c r="E61" s="1" t="s">
        <v>1083</v>
      </c>
      <c r="F61" s="1" t="s">
        <v>104</v>
      </c>
      <c r="G61" s="1" t="s">
        <v>251</v>
      </c>
      <c r="H61" s="1" t="s">
        <v>886</v>
      </c>
      <c r="I61" s="1" t="s">
        <v>1084</v>
      </c>
      <c r="J61" s="1" t="s">
        <v>888</v>
      </c>
      <c r="K61" s="1" t="s">
        <v>1084</v>
      </c>
      <c r="L61" s="1" t="s">
        <v>1084</v>
      </c>
      <c r="M61" s="1" t="s">
        <v>889</v>
      </c>
      <c r="N61" s="1" t="s">
        <v>889</v>
      </c>
      <c r="O61" s="1" t="s">
        <v>890</v>
      </c>
      <c r="P61" s="1" t="s">
        <v>891</v>
      </c>
      <c r="Q61" s="1" t="s">
        <v>892</v>
      </c>
      <c r="R61" s="1" t="s">
        <v>1085</v>
      </c>
      <c r="S61" s="1" t="s">
        <v>75</v>
      </c>
      <c r="T61" s="1" t="s">
        <v>894</v>
      </c>
      <c r="U61" s="1" t="s">
        <v>895</v>
      </c>
      <c r="V61" s="1" t="s">
        <v>908</v>
      </c>
    </row>
    <row r="62" s="1" customFormat="1" spans="1:22">
      <c r="A62" s="1" t="s">
        <v>537</v>
      </c>
      <c r="B62" s="1" t="s">
        <v>104</v>
      </c>
      <c r="C62" s="1" t="s">
        <v>538</v>
      </c>
      <c r="D62" s="1" t="s">
        <v>540</v>
      </c>
      <c r="E62" s="1" t="s">
        <v>1086</v>
      </c>
      <c r="F62" s="1" t="s">
        <v>220</v>
      </c>
      <c r="G62" s="1" t="s">
        <v>211</v>
      </c>
      <c r="H62" s="1" t="s">
        <v>886</v>
      </c>
      <c r="I62" s="1" t="s">
        <v>1087</v>
      </c>
      <c r="J62" s="1" t="s">
        <v>888</v>
      </c>
      <c r="K62" s="1" t="s">
        <v>1087</v>
      </c>
      <c r="L62" s="1" t="s">
        <v>1087</v>
      </c>
      <c r="M62" s="1" t="s">
        <v>889</v>
      </c>
      <c r="N62" s="1" t="s">
        <v>889</v>
      </c>
      <c r="O62" s="1" t="s">
        <v>890</v>
      </c>
      <c r="P62" s="1" t="s">
        <v>891</v>
      </c>
      <c r="Q62" s="1" t="s">
        <v>892</v>
      </c>
      <c r="R62" s="1" t="s">
        <v>1088</v>
      </c>
      <c r="S62" s="1" t="s">
        <v>75</v>
      </c>
      <c r="T62" s="1" t="s">
        <v>894</v>
      </c>
      <c r="U62" s="1" t="s">
        <v>895</v>
      </c>
      <c r="V62" s="1" t="s">
        <v>908</v>
      </c>
    </row>
    <row r="63" s="1" customFormat="1" spans="1:22">
      <c r="A63" s="1" t="s">
        <v>817</v>
      </c>
      <c r="B63" s="1" t="s">
        <v>95</v>
      </c>
      <c r="C63" s="1" t="s">
        <v>818</v>
      </c>
      <c r="D63" s="1" t="s">
        <v>820</v>
      </c>
      <c r="E63" s="1" t="s">
        <v>1089</v>
      </c>
      <c r="F63" s="1" t="s">
        <v>211</v>
      </c>
      <c r="G63" s="1" t="s">
        <v>603</v>
      </c>
      <c r="H63" s="1" t="s">
        <v>886</v>
      </c>
      <c r="I63" s="1" t="s">
        <v>1090</v>
      </c>
      <c r="J63" s="1" t="s">
        <v>888</v>
      </c>
      <c r="K63" s="1" t="s">
        <v>1090</v>
      </c>
      <c r="L63" s="1" t="s">
        <v>1090</v>
      </c>
      <c r="M63" s="1" t="s">
        <v>889</v>
      </c>
      <c r="N63" s="1" t="s">
        <v>889</v>
      </c>
      <c r="O63" s="1" t="s">
        <v>890</v>
      </c>
      <c r="P63" s="1" t="s">
        <v>891</v>
      </c>
      <c r="Q63" s="1" t="s">
        <v>892</v>
      </c>
      <c r="R63" s="1" t="s">
        <v>1091</v>
      </c>
      <c r="S63" s="1" t="s">
        <v>75</v>
      </c>
      <c r="T63" s="1" t="s">
        <v>894</v>
      </c>
      <c r="U63" s="1" t="s">
        <v>895</v>
      </c>
      <c r="V63" s="1" t="s">
        <v>1092</v>
      </c>
    </row>
    <row r="64" s="1" customFormat="1" spans="1:22">
      <c r="A64" s="1" t="s">
        <v>108</v>
      </c>
      <c r="B64" s="1" t="s">
        <v>95</v>
      </c>
      <c r="C64" s="1" t="s">
        <v>109</v>
      </c>
      <c r="D64" s="1" t="s">
        <v>111</v>
      </c>
      <c r="E64" s="1" t="s">
        <v>1093</v>
      </c>
      <c r="F64" s="1" t="s">
        <v>104</v>
      </c>
      <c r="G64" s="1" t="s">
        <v>83</v>
      </c>
      <c r="H64" s="1" t="s">
        <v>886</v>
      </c>
      <c r="I64" s="1" t="s">
        <v>1094</v>
      </c>
      <c r="J64" s="1" t="s">
        <v>888</v>
      </c>
      <c r="K64" s="1" t="s">
        <v>1094</v>
      </c>
      <c r="L64" s="1" t="s">
        <v>1094</v>
      </c>
      <c r="M64" s="1" t="s">
        <v>889</v>
      </c>
      <c r="N64" s="1" t="s">
        <v>889</v>
      </c>
      <c r="O64" s="1" t="s">
        <v>890</v>
      </c>
      <c r="P64" s="1" t="s">
        <v>891</v>
      </c>
      <c r="Q64" s="1" t="s">
        <v>892</v>
      </c>
      <c r="R64" s="1" t="s">
        <v>1095</v>
      </c>
      <c r="S64" s="1" t="s">
        <v>75</v>
      </c>
      <c r="T64" s="1" t="s">
        <v>894</v>
      </c>
      <c r="U64" s="1" t="s">
        <v>895</v>
      </c>
      <c r="V64" s="1" t="s">
        <v>1023</v>
      </c>
    </row>
    <row r="65" s="1" customFormat="1" spans="1:22">
      <c r="A65" s="1" t="s">
        <v>316</v>
      </c>
      <c r="B65" s="1" t="s">
        <v>82</v>
      </c>
      <c r="C65" s="1" t="s">
        <v>317</v>
      </c>
      <c r="D65" s="1" t="s">
        <v>226</v>
      </c>
      <c r="E65" s="1" t="s">
        <v>1096</v>
      </c>
      <c r="F65" s="1" t="s">
        <v>104</v>
      </c>
      <c r="G65" s="1" t="s">
        <v>251</v>
      </c>
      <c r="H65" s="1" t="s">
        <v>886</v>
      </c>
      <c r="I65" s="1" t="s">
        <v>1066</v>
      </c>
      <c r="J65" s="1" t="s">
        <v>888</v>
      </c>
      <c r="K65" s="1" t="s">
        <v>1066</v>
      </c>
      <c r="L65" s="1" t="s">
        <v>1066</v>
      </c>
      <c r="M65" s="1" t="s">
        <v>889</v>
      </c>
      <c r="N65" s="1" t="s">
        <v>889</v>
      </c>
      <c r="O65" s="1" t="s">
        <v>890</v>
      </c>
      <c r="P65" s="1" t="s">
        <v>891</v>
      </c>
      <c r="Q65" s="1" t="s">
        <v>892</v>
      </c>
      <c r="R65" s="1" t="s">
        <v>1097</v>
      </c>
      <c r="S65" s="1" t="s">
        <v>75</v>
      </c>
      <c r="T65" s="1" t="s">
        <v>894</v>
      </c>
      <c r="U65" s="1" t="s">
        <v>895</v>
      </c>
      <c r="V65" s="1" t="s">
        <v>908</v>
      </c>
    </row>
    <row r="66" s="1" customFormat="1" spans="1:22">
      <c r="A66" s="1" t="s">
        <v>304</v>
      </c>
      <c r="B66" s="1" t="s">
        <v>82</v>
      </c>
      <c r="C66" s="1" t="s">
        <v>305</v>
      </c>
      <c r="D66" s="1" t="s">
        <v>226</v>
      </c>
      <c r="E66" s="1" t="s">
        <v>1098</v>
      </c>
      <c r="F66" s="1" t="s">
        <v>83</v>
      </c>
      <c r="G66" s="1" t="s">
        <v>251</v>
      </c>
      <c r="H66" s="1" t="s">
        <v>886</v>
      </c>
      <c r="I66" s="1" t="s">
        <v>1099</v>
      </c>
      <c r="J66" s="1" t="s">
        <v>888</v>
      </c>
      <c r="K66" s="1" t="s">
        <v>1099</v>
      </c>
      <c r="L66" s="1" t="s">
        <v>1099</v>
      </c>
      <c r="M66" s="1" t="s">
        <v>889</v>
      </c>
      <c r="N66" s="1" t="s">
        <v>889</v>
      </c>
      <c r="O66" s="1" t="s">
        <v>890</v>
      </c>
      <c r="P66" s="1" t="s">
        <v>891</v>
      </c>
      <c r="Q66" s="1" t="s">
        <v>892</v>
      </c>
      <c r="R66" s="1" t="s">
        <v>1100</v>
      </c>
      <c r="S66" s="1" t="s">
        <v>75</v>
      </c>
      <c r="T66" s="1" t="s">
        <v>894</v>
      </c>
      <c r="U66" s="1" t="s">
        <v>895</v>
      </c>
      <c r="V66" s="1" t="s">
        <v>908</v>
      </c>
    </row>
    <row r="67" s="1" customFormat="1" spans="1:22">
      <c r="A67" s="1" t="s">
        <v>606</v>
      </c>
      <c r="B67" s="1" t="s">
        <v>95</v>
      </c>
      <c r="C67" s="1" t="s">
        <v>607</v>
      </c>
      <c r="D67" s="1" t="s">
        <v>609</v>
      </c>
      <c r="E67" s="1" t="s">
        <v>1101</v>
      </c>
      <c r="F67" s="1" t="s">
        <v>220</v>
      </c>
      <c r="G67" s="1" t="s">
        <v>211</v>
      </c>
      <c r="H67" s="1" t="s">
        <v>886</v>
      </c>
      <c r="I67" s="1" t="s">
        <v>1102</v>
      </c>
      <c r="J67" s="1" t="s">
        <v>888</v>
      </c>
      <c r="K67" s="1" t="s">
        <v>1102</v>
      </c>
      <c r="L67" s="1" t="s">
        <v>1102</v>
      </c>
      <c r="M67" s="1" t="s">
        <v>889</v>
      </c>
      <c r="N67" s="1" t="s">
        <v>889</v>
      </c>
      <c r="O67" s="1" t="s">
        <v>890</v>
      </c>
      <c r="P67" s="1" t="s">
        <v>891</v>
      </c>
      <c r="Q67" s="1" t="s">
        <v>892</v>
      </c>
      <c r="R67" s="1" t="s">
        <v>1103</v>
      </c>
      <c r="S67" s="1" t="s">
        <v>75</v>
      </c>
      <c r="T67" s="1" t="s">
        <v>894</v>
      </c>
      <c r="U67" s="1" t="s">
        <v>895</v>
      </c>
      <c r="V67" s="1" t="s">
        <v>931</v>
      </c>
    </row>
    <row r="68" s="1" customFormat="1" spans="1:22">
      <c r="A68" s="1" t="s">
        <v>649</v>
      </c>
      <c r="B68" s="1" t="s">
        <v>95</v>
      </c>
      <c r="C68" s="1" t="s">
        <v>650</v>
      </c>
      <c r="D68" s="1" t="s">
        <v>652</v>
      </c>
      <c r="E68" s="1" t="s">
        <v>1104</v>
      </c>
      <c r="F68" s="1" t="s">
        <v>251</v>
      </c>
      <c r="G68" s="1" t="s">
        <v>627</v>
      </c>
      <c r="H68" s="1" t="s">
        <v>886</v>
      </c>
      <c r="I68" s="1" t="s">
        <v>1105</v>
      </c>
      <c r="J68" s="1" t="s">
        <v>888</v>
      </c>
      <c r="K68" s="1" t="s">
        <v>1105</v>
      </c>
      <c r="L68" s="1" t="s">
        <v>1105</v>
      </c>
      <c r="M68" s="1" t="s">
        <v>889</v>
      </c>
      <c r="N68" s="1" t="s">
        <v>889</v>
      </c>
      <c r="O68" s="1" t="s">
        <v>890</v>
      </c>
      <c r="P68" s="1" t="s">
        <v>891</v>
      </c>
      <c r="Q68" s="1" t="s">
        <v>892</v>
      </c>
      <c r="R68" s="1" t="s">
        <v>1106</v>
      </c>
      <c r="S68" s="1" t="s">
        <v>75</v>
      </c>
      <c r="T68" s="1" t="s">
        <v>894</v>
      </c>
      <c r="U68" s="1" t="s">
        <v>895</v>
      </c>
      <c r="V68" s="1" t="s">
        <v>908</v>
      </c>
    </row>
    <row r="69" s="1" customFormat="1" spans="1:22">
      <c r="A69" s="1" t="s">
        <v>284</v>
      </c>
      <c r="B69" s="1" t="s">
        <v>281</v>
      </c>
      <c r="C69" s="1" t="s">
        <v>285</v>
      </c>
      <c r="D69" s="1" t="s">
        <v>287</v>
      </c>
      <c r="E69" s="1" t="s">
        <v>1107</v>
      </c>
      <c r="F69" s="1" t="s">
        <v>83</v>
      </c>
      <c r="G69" s="1" t="s">
        <v>251</v>
      </c>
      <c r="H69" s="1" t="s">
        <v>886</v>
      </c>
      <c r="I69" s="1" t="s">
        <v>1108</v>
      </c>
      <c r="J69" s="1" t="s">
        <v>888</v>
      </c>
      <c r="K69" s="1" t="s">
        <v>1108</v>
      </c>
      <c r="L69" s="1" t="s">
        <v>1108</v>
      </c>
      <c r="M69" s="1" t="s">
        <v>889</v>
      </c>
      <c r="N69" s="1" t="s">
        <v>889</v>
      </c>
      <c r="O69" s="1" t="s">
        <v>890</v>
      </c>
      <c r="P69" s="1" t="s">
        <v>891</v>
      </c>
      <c r="Q69" s="1" t="s">
        <v>892</v>
      </c>
      <c r="R69" s="1" t="s">
        <v>1109</v>
      </c>
      <c r="S69" s="1" t="s">
        <v>75</v>
      </c>
      <c r="T69" s="1" t="s">
        <v>894</v>
      </c>
      <c r="U69" s="1" t="s">
        <v>895</v>
      </c>
      <c r="V69" s="1" t="s">
        <v>908</v>
      </c>
    </row>
    <row r="70" s="1" customFormat="1" spans="1:22">
      <c r="A70" s="1" t="s">
        <v>641</v>
      </c>
      <c r="B70" s="1" t="s">
        <v>281</v>
      </c>
      <c r="C70" s="1" t="s">
        <v>642</v>
      </c>
      <c r="D70" s="1" t="s">
        <v>644</v>
      </c>
      <c r="E70" s="1" t="s">
        <v>1110</v>
      </c>
      <c r="F70" s="1" t="s">
        <v>83</v>
      </c>
      <c r="G70" s="1" t="s">
        <v>627</v>
      </c>
      <c r="H70" s="1" t="s">
        <v>886</v>
      </c>
      <c r="I70" s="1" t="s">
        <v>1111</v>
      </c>
      <c r="J70" s="1" t="s">
        <v>888</v>
      </c>
      <c r="K70" s="1" t="s">
        <v>1111</v>
      </c>
      <c r="L70" s="1" t="s">
        <v>1111</v>
      </c>
      <c r="M70" s="1" t="s">
        <v>889</v>
      </c>
      <c r="N70" s="1" t="s">
        <v>889</v>
      </c>
      <c r="O70" s="1" t="s">
        <v>890</v>
      </c>
      <c r="P70" s="1" t="s">
        <v>891</v>
      </c>
      <c r="Q70" s="1" t="s">
        <v>892</v>
      </c>
      <c r="R70" s="1" t="s">
        <v>1112</v>
      </c>
      <c r="S70" s="1" t="s">
        <v>75</v>
      </c>
      <c r="T70" s="1" t="s">
        <v>894</v>
      </c>
      <c r="U70" s="1" t="s">
        <v>895</v>
      </c>
      <c r="V70" s="1" t="s">
        <v>908</v>
      </c>
    </row>
    <row r="71" s="1" customFormat="1" spans="1:22">
      <c r="A71" s="1" t="s">
        <v>749</v>
      </c>
      <c r="B71" s="1" t="s">
        <v>281</v>
      </c>
      <c r="C71" s="1" t="s">
        <v>750</v>
      </c>
      <c r="D71" s="1" t="s">
        <v>92</v>
      </c>
      <c r="E71" s="1" t="s">
        <v>1113</v>
      </c>
      <c r="F71" s="1" t="s">
        <v>210</v>
      </c>
      <c r="G71" s="1" t="s">
        <v>603</v>
      </c>
      <c r="H71" s="1" t="s">
        <v>886</v>
      </c>
      <c r="I71" s="1" t="s">
        <v>1114</v>
      </c>
      <c r="J71" s="1" t="s">
        <v>888</v>
      </c>
      <c r="K71" s="1" t="s">
        <v>1114</v>
      </c>
      <c r="L71" s="1" t="s">
        <v>1114</v>
      </c>
      <c r="M71" s="1" t="s">
        <v>889</v>
      </c>
      <c r="N71" s="1" t="s">
        <v>889</v>
      </c>
      <c r="O71" s="1" t="s">
        <v>890</v>
      </c>
      <c r="P71" s="1" t="s">
        <v>891</v>
      </c>
      <c r="Q71" s="1" t="s">
        <v>892</v>
      </c>
      <c r="R71" s="1" t="s">
        <v>1115</v>
      </c>
      <c r="S71" s="1" t="s">
        <v>75</v>
      </c>
      <c r="T71" s="1" t="s">
        <v>894</v>
      </c>
      <c r="U71" s="1" t="s">
        <v>895</v>
      </c>
      <c r="V71" s="1" t="s">
        <v>908</v>
      </c>
    </row>
    <row r="72" s="1" customFormat="1" spans="1:22">
      <c r="A72" s="1" t="s">
        <v>441</v>
      </c>
      <c r="B72" s="1" t="s">
        <v>168</v>
      </c>
      <c r="C72" s="1" t="s">
        <v>442</v>
      </c>
      <c r="D72" s="1" t="s">
        <v>92</v>
      </c>
      <c r="E72" s="1" t="s">
        <v>1116</v>
      </c>
      <c r="F72" s="1" t="s">
        <v>83</v>
      </c>
      <c r="G72" s="1" t="s">
        <v>210</v>
      </c>
      <c r="H72" s="1" t="s">
        <v>886</v>
      </c>
      <c r="I72" s="1" t="s">
        <v>1117</v>
      </c>
      <c r="J72" s="1" t="s">
        <v>888</v>
      </c>
      <c r="K72" s="1" t="s">
        <v>1117</v>
      </c>
      <c r="L72" s="1" t="s">
        <v>1117</v>
      </c>
      <c r="M72" s="1" t="s">
        <v>889</v>
      </c>
      <c r="N72" s="1" t="s">
        <v>889</v>
      </c>
      <c r="O72" s="1" t="s">
        <v>890</v>
      </c>
      <c r="P72" s="1" t="s">
        <v>891</v>
      </c>
      <c r="Q72" s="1" t="s">
        <v>892</v>
      </c>
      <c r="R72" s="1" t="s">
        <v>1118</v>
      </c>
      <c r="S72" s="1" t="s">
        <v>75</v>
      </c>
      <c r="T72" s="1" t="s">
        <v>894</v>
      </c>
      <c r="U72" s="1" t="s">
        <v>895</v>
      </c>
      <c r="V72" s="1" t="s">
        <v>908</v>
      </c>
    </row>
    <row r="73" s="1" customFormat="1" spans="1:22">
      <c r="A73" s="1" t="s">
        <v>163</v>
      </c>
      <c r="B73" s="1" t="s">
        <v>168</v>
      </c>
      <c r="C73" s="1" t="s">
        <v>164</v>
      </c>
      <c r="D73" s="1" t="s">
        <v>1119</v>
      </c>
      <c r="E73" s="1" t="s">
        <v>1120</v>
      </c>
      <c r="F73" s="1" t="s">
        <v>95</v>
      </c>
      <c r="G73" s="1" t="s">
        <v>83</v>
      </c>
      <c r="H73" s="1" t="s">
        <v>886</v>
      </c>
      <c r="I73" s="1" t="s">
        <v>1121</v>
      </c>
      <c r="J73" s="1" t="s">
        <v>888</v>
      </c>
      <c r="K73" s="1" t="s">
        <v>1121</v>
      </c>
      <c r="L73" s="1" t="s">
        <v>1121</v>
      </c>
      <c r="M73" s="1" t="s">
        <v>889</v>
      </c>
      <c r="N73" s="1" t="s">
        <v>889</v>
      </c>
      <c r="O73" s="1" t="s">
        <v>890</v>
      </c>
      <c r="P73" s="1" t="s">
        <v>891</v>
      </c>
      <c r="Q73" s="1" t="s">
        <v>892</v>
      </c>
      <c r="R73" s="1" t="s">
        <v>1122</v>
      </c>
      <c r="S73" s="1" t="s">
        <v>75</v>
      </c>
      <c r="T73" s="1" t="s">
        <v>894</v>
      </c>
      <c r="U73" s="1" t="s">
        <v>895</v>
      </c>
      <c r="V73" s="1" t="s">
        <v>900</v>
      </c>
    </row>
    <row r="74" s="1" customFormat="1" spans="1:22">
      <c r="A74" s="1" t="s">
        <v>223</v>
      </c>
      <c r="B74" s="1" t="s">
        <v>168</v>
      </c>
      <c r="C74" s="1" t="s">
        <v>224</v>
      </c>
      <c r="D74" s="1" t="s">
        <v>226</v>
      </c>
      <c r="E74" s="1" t="s">
        <v>1123</v>
      </c>
      <c r="F74" s="1" t="s">
        <v>95</v>
      </c>
      <c r="G74" s="1" t="s">
        <v>220</v>
      </c>
      <c r="H74" s="1" t="s">
        <v>886</v>
      </c>
      <c r="I74" s="1" t="s">
        <v>1124</v>
      </c>
      <c r="J74" s="1" t="s">
        <v>888</v>
      </c>
      <c r="K74" s="1" t="s">
        <v>1124</v>
      </c>
      <c r="L74" s="1" t="s">
        <v>1124</v>
      </c>
      <c r="M74" s="1" t="s">
        <v>889</v>
      </c>
      <c r="N74" s="1" t="s">
        <v>889</v>
      </c>
      <c r="O74" s="1" t="s">
        <v>890</v>
      </c>
      <c r="P74" s="1" t="s">
        <v>891</v>
      </c>
      <c r="Q74" s="1" t="s">
        <v>892</v>
      </c>
      <c r="R74" s="1" t="s">
        <v>1125</v>
      </c>
      <c r="S74" s="1" t="s">
        <v>75</v>
      </c>
      <c r="T74" s="1" t="s">
        <v>894</v>
      </c>
      <c r="U74" s="1" t="s">
        <v>895</v>
      </c>
      <c r="V74" s="1" t="s">
        <v>908</v>
      </c>
    </row>
    <row r="75" s="1" customFormat="1" spans="1:22">
      <c r="A75" s="1" t="s">
        <v>189</v>
      </c>
      <c r="B75" s="1" t="s">
        <v>103</v>
      </c>
      <c r="C75" s="1" t="s">
        <v>190</v>
      </c>
      <c r="D75" s="1" t="s">
        <v>192</v>
      </c>
      <c r="E75" s="1" t="s">
        <v>1126</v>
      </c>
      <c r="F75" s="1" t="s">
        <v>95</v>
      </c>
      <c r="G75" s="1" t="s">
        <v>83</v>
      </c>
      <c r="H75" s="1" t="s">
        <v>886</v>
      </c>
      <c r="I75" s="1" t="s">
        <v>1127</v>
      </c>
      <c r="J75" s="1" t="s">
        <v>888</v>
      </c>
      <c r="K75" s="1" t="s">
        <v>1127</v>
      </c>
      <c r="L75" s="1" t="s">
        <v>1127</v>
      </c>
      <c r="M75" s="1" t="s">
        <v>889</v>
      </c>
      <c r="N75" s="1" t="s">
        <v>889</v>
      </c>
      <c r="O75" s="1" t="s">
        <v>890</v>
      </c>
      <c r="P75" s="1" t="s">
        <v>891</v>
      </c>
      <c r="Q75" s="1" t="s">
        <v>892</v>
      </c>
      <c r="R75" s="1" t="s">
        <v>1128</v>
      </c>
      <c r="S75" s="1" t="s">
        <v>75</v>
      </c>
      <c r="T75" s="1" t="s">
        <v>894</v>
      </c>
      <c r="U75" s="1" t="s">
        <v>895</v>
      </c>
      <c r="V75" s="1" t="s">
        <v>931</v>
      </c>
    </row>
    <row r="76" s="1" customFormat="1" spans="1:22">
      <c r="A76" s="1" t="s">
        <v>100</v>
      </c>
      <c r="B76" s="1" t="s">
        <v>103</v>
      </c>
      <c r="C76" s="1" t="s">
        <v>101</v>
      </c>
      <c r="D76" s="1" t="s">
        <v>92</v>
      </c>
      <c r="E76" s="1" t="s">
        <v>1129</v>
      </c>
      <c r="F76" s="1" t="s">
        <v>104</v>
      </c>
      <c r="G76" s="1" t="s">
        <v>83</v>
      </c>
      <c r="H76" s="1" t="s">
        <v>886</v>
      </c>
      <c r="I76" s="1" t="s">
        <v>973</v>
      </c>
      <c r="J76" s="1" t="s">
        <v>888</v>
      </c>
      <c r="K76" s="1" t="s">
        <v>973</v>
      </c>
      <c r="L76" s="1" t="s">
        <v>973</v>
      </c>
      <c r="M76" s="1" t="s">
        <v>889</v>
      </c>
      <c r="N76" s="1" t="s">
        <v>889</v>
      </c>
      <c r="O76" s="1" t="s">
        <v>890</v>
      </c>
      <c r="P76" s="1" t="s">
        <v>891</v>
      </c>
      <c r="Q76" s="1" t="s">
        <v>892</v>
      </c>
      <c r="R76" s="1" t="s">
        <v>1130</v>
      </c>
      <c r="S76" s="1" t="s">
        <v>75</v>
      </c>
      <c r="T76" s="1" t="s">
        <v>894</v>
      </c>
      <c r="U76" s="1" t="s">
        <v>895</v>
      </c>
      <c r="V76" s="1" t="s">
        <v>908</v>
      </c>
    </row>
    <row r="77" s="1" customFormat="1" spans="1:22">
      <c r="A77" s="1" t="s">
        <v>472</v>
      </c>
      <c r="B77" s="1" t="s">
        <v>103</v>
      </c>
      <c r="C77" s="1" t="s">
        <v>473</v>
      </c>
      <c r="D77" s="1" t="s">
        <v>1131</v>
      </c>
      <c r="E77" s="1" t="s">
        <v>1132</v>
      </c>
      <c r="F77" s="1" t="s">
        <v>220</v>
      </c>
      <c r="G77" s="1" t="s">
        <v>210</v>
      </c>
      <c r="H77" s="1" t="s">
        <v>886</v>
      </c>
      <c r="I77" s="1" t="s">
        <v>1133</v>
      </c>
      <c r="J77" s="1" t="s">
        <v>888</v>
      </c>
      <c r="K77" s="1" t="s">
        <v>1133</v>
      </c>
      <c r="L77" s="1" t="s">
        <v>1133</v>
      </c>
      <c r="M77" s="1" t="s">
        <v>889</v>
      </c>
      <c r="N77" s="1" t="s">
        <v>889</v>
      </c>
      <c r="O77" s="1" t="s">
        <v>890</v>
      </c>
      <c r="P77" s="1" t="s">
        <v>891</v>
      </c>
      <c r="Q77" s="1" t="s">
        <v>892</v>
      </c>
      <c r="R77" s="1" t="s">
        <v>1134</v>
      </c>
      <c r="S77" s="1" t="s">
        <v>75</v>
      </c>
      <c r="T77" s="1" t="s">
        <v>894</v>
      </c>
      <c r="U77" s="1" t="s">
        <v>913</v>
      </c>
      <c r="V77" s="1" t="s">
        <v>900</v>
      </c>
    </row>
    <row r="78" s="1" customFormat="1" spans="1:22">
      <c r="A78" s="1" t="s">
        <v>278</v>
      </c>
      <c r="B78" s="1" t="s">
        <v>281</v>
      </c>
      <c r="C78" s="1" t="s">
        <v>279</v>
      </c>
      <c r="D78" s="1" t="s">
        <v>226</v>
      </c>
      <c r="E78" s="1" t="s">
        <v>1135</v>
      </c>
      <c r="F78" s="1" t="s">
        <v>82</v>
      </c>
      <c r="G78" s="1" t="s">
        <v>251</v>
      </c>
      <c r="H78" s="1" t="s">
        <v>886</v>
      </c>
      <c r="I78" s="1" t="s">
        <v>1136</v>
      </c>
      <c r="J78" s="1" t="s">
        <v>888</v>
      </c>
      <c r="K78" s="1" t="s">
        <v>1136</v>
      </c>
      <c r="L78" s="1" t="s">
        <v>1136</v>
      </c>
      <c r="M78" s="1" t="s">
        <v>889</v>
      </c>
      <c r="N78" s="1" t="s">
        <v>889</v>
      </c>
      <c r="O78" s="1" t="s">
        <v>890</v>
      </c>
      <c r="P78" s="1" t="s">
        <v>891</v>
      </c>
      <c r="Q78" s="1" t="s">
        <v>892</v>
      </c>
      <c r="R78" s="1" t="s">
        <v>1137</v>
      </c>
      <c r="S78" s="1" t="s">
        <v>75</v>
      </c>
      <c r="T78" s="1" t="s">
        <v>894</v>
      </c>
      <c r="U78" s="1" t="s">
        <v>895</v>
      </c>
      <c r="V78" s="1" t="s">
        <v>908</v>
      </c>
    </row>
    <row r="79" s="1" customFormat="1" spans="1:22">
      <c r="A79" s="1" t="s">
        <v>621</v>
      </c>
      <c r="B79" s="1" t="s">
        <v>626</v>
      </c>
      <c r="C79" s="1" t="s">
        <v>622</v>
      </c>
      <c r="D79" s="1" t="s">
        <v>1138</v>
      </c>
      <c r="E79" s="1" t="s">
        <v>1139</v>
      </c>
      <c r="F79" s="1" t="s">
        <v>210</v>
      </c>
      <c r="G79" s="1" t="s">
        <v>627</v>
      </c>
      <c r="H79" s="1" t="s">
        <v>886</v>
      </c>
      <c r="I79" s="1" t="s">
        <v>1140</v>
      </c>
      <c r="J79" s="1" t="s">
        <v>888</v>
      </c>
      <c r="K79" s="1" t="s">
        <v>1140</v>
      </c>
      <c r="L79" s="1" t="s">
        <v>1140</v>
      </c>
      <c r="M79" s="1" t="s">
        <v>889</v>
      </c>
      <c r="N79" s="1" t="s">
        <v>889</v>
      </c>
      <c r="O79" s="1" t="s">
        <v>890</v>
      </c>
      <c r="P79" s="1" t="s">
        <v>891</v>
      </c>
      <c r="Q79" s="1" t="s">
        <v>892</v>
      </c>
      <c r="R79" s="1" t="s">
        <v>1141</v>
      </c>
      <c r="S79" s="1" t="s">
        <v>75</v>
      </c>
      <c r="T79" s="1" t="s">
        <v>894</v>
      </c>
      <c r="U79" s="1" t="s">
        <v>913</v>
      </c>
      <c r="V79" s="1" t="s">
        <v>956</v>
      </c>
    </row>
    <row r="80" s="1" customFormat="1" spans="1:22">
      <c r="A80" s="1" t="s">
        <v>726</v>
      </c>
      <c r="B80" s="1" t="s">
        <v>274</v>
      </c>
      <c r="C80" s="1" t="s">
        <v>727</v>
      </c>
      <c r="D80" s="1" t="s">
        <v>729</v>
      </c>
      <c r="E80" s="1" t="s">
        <v>1142</v>
      </c>
      <c r="F80" s="1" t="s">
        <v>627</v>
      </c>
      <c r="G80" s="1" t="s">
        <v>603</v>
      </c>
      <c r="H80" s="1" t="s">
        <v>886</v>
      </c>
      <c r="I80" s="1" t="s">
        <v>1143</v>
      </c>
      <c r="J80" s="1" t="s">
        <v>888</v>
      </c>
      <c r="K80" s="1" t="s">
        <v>1143</v>
      </c>
      <c r="L80" s="1" t="s">
        <v>1143</v>
      </c>
      <c r="M80" s="1" t="s">
        <v>889</v>
      </c>
      <c r="N80" s="1" t="s">
        <v>889</v>
      </c>
      <c r="O80" s="1" t="s">
        <v>890</v>
      </c>
      <c r="P80" s="1" t="s">
        <v>891</v>
      </c>
      <c r="Q80" s="1" t="s">
        <v>892</v>
      </c>
      <c r="R80" s="1" t="s">
        <v>1144</v>
      </c>
      <c r="S80" s="1" t="s">
        <v>75</v>
      </c>
      <c r="T80" s="1" t="s">
        <v>894</v>
      </c>
      <c r="U80" s="1" t="s">
        <v>895</v>
      </c>
      <c r="V80" s="1" t="s">
        <v>956</v>
      </c>
    </row>
    <row r="81" s="1" customFormat="1" spans="1:22">
      <c r="A81" s="1" t="s">
        <v>271</v>
      </c>
      <c r="B81" s="1" t="s">
        <v>274</v>
      </c>
      <c r="C81" s="1" t="s">
        <v>272</v>
      </c>
      <c r="D81" s="1" t="s">
        <v>92</v>
      </c>
      <c r="E81" s="1" t="s">
        <v>1145</v>
      </c>
      <c r="F81" s="1" t="s">
        <v>104</v>
      </c>
      <c r="G81" s="1" t="s">
        <v>251</v>
      </c>
      <c r="H81" s="1" t="s">
        <v>886</v>
      </c>
      <c r="I81" s="1" t="s">
        <v>1146</v>
      </c>
      <c r="J81" s="1" t="s">
        <v>888</v>
      </c>
      <c r="K81" s="1" t="s">
        <v>1146</v>
      </c>
      <c r="L81" s="1" t="s">
        <v>1146</v>
      </c>
      <c r="M81" s="1" t="s">
        <v>889</v>
      </c>
      <c r="N81" s="1" t="s">
        <v>889</v>
      </c>
      <c r="O81" s="1" t="s">
        <v>890</v>
      </c>
      <c r="P81" s="1" t="s">
        <v>891</v>
      </c>
      <c r="Q81" s="1" t="s">
        <v>892</v>
      </c>
      <c r="R81" s="1" t="s">
        <v>1147</v>
      </c>
      <c r="S81" s="1" t="s">
        <v>75</v>
      </c>
      <c r="T81" s="1" t="s">
        <v>894</v>
      </c>
      <c r="U81" s="1" t="s">
        <v>895</v>
      </c>
      <c r="V81" s="1" t="s">
        <v>908</v>
      </c>
    </row>
    <row r="82" s="1" customFormat="1" spans="1:22">
      <c r="A82" s="1" t="s">
        <v>264</v>
      </c>
      <c r="B82" s="1" t="s">
        <v>267</v>
      </c>
      <c r="C82" s="1" t="s">
        <v>265</v>
      </c>
      <c r="D82" s="1" t="s">
        <v>92</v>
      </c>
      <c r="E82" s="1" t="s">
        <v>1148</v>
      </c>
      <c r="F82" s="1" t="s">
        <v>104</v>
      </c>
      <c r="G82" s="1" t="s">
        <v>251</v>
      </c>
      <c r="H82" s="1" t="s">
        <v>886</v>
      </c>
      <c r="I82" s="1" t="s">
        <v>1149</v>
      </c>
      <c r="J82" s="1" t="s">
        <v>888</v>
      </c>
      <c r="K82" s="1" t="s">
        <v>1149</v>
      </c>
      <c r="L82" s="1" t="s">
        <v>1149</v>
      </c>
      <c r="M82" s="1" t="s">
        <v>889</v>
      </c>
      <c r="N82" s="1" t="s">
        <v>889</v>
      </c>
      <c r="O82" s="1" t="s">
        <v>890</v>
      </c>
      <c r="P82" s="1" t="s">
        <v>891</v>
      </c>
      <c r="Q82" s="1" t="s">
        <v>892</v>
      </c>
      <c r="R82" s="1" t="s">
        <v>1150</v>
      </c>
      <c r="S82" s="1" t="s">
        <v>75</v>
      </c>
      <c r="T82" s="1" t="s">
        <v>894</v>
      </c>
      <c r="U82" s="1" t="s">
        <v>895</v>
      </c>
      <c r="V82" s="1" t="s">
        <v>908</v>
      </c>
    </row>
    <row r="83" s="1" customFormat="1" spans="1:22">
      <c r="A83" s="1" t="s">
        <v>255</v>
      </c>
      <c r="B83" s="1" t="s">
        <v>81</v>
      </c>
      <c r="C83" s="1" t="s">
        <v>256</v>
      </c>
      <c r="D83" s="1" t="s">
        <v>258</v>
      </c>
      <c r="E83" s="1" t="s">
        <v>1151</v>
      </c>
      <c r="F83" s="1" t="s">
        <v>220</v>
      </c>
      <c r="G83" s="1" t="s">
        <v>251</v>
      </c>
      <c r="H83" s="1" t="s">
        <v>886</v>
      </c>
      <c r="I83" s="1" t="s">
        <v>1152</v>
      </c>
      <c r="J83" s="1" t="s">
        <v>888</v>
      </c>
      <c r="K83" s="1" t="s">
        <v>1152</v>
      </c>
      <c r="L83" s="1" t="s">
        <v>1152</v>
      </c>
      <c r="M83" s="1" t="s">
        <v>889</v>
      </c>
      <c r="N83" s="1" t="s">
        <v>889</v>
      </c>
      <c r="O83" s="1" t="s">
        <v>890</v>
      </c>
      <c r="P83" s="1" t="s">
        <v>891</v>
      </c>
      <c r="Q83" s="1" t="s">
        <v>892</v>
      </c>
      <c r="R83" s="1" t="s">
        <v>1153</v>
      </c>
      <c r="S83" s="1" t="s">
        <v>75</v>
      </c>
      <c r="T83" s="1" t="s">
        <v>894</v>
      </c>
      <c r="U83" s="1" t="s">
        <v>913</v>
      </c>
      <c r="V83" s="1" t="s">
        <v>1040</v>
      </c>
    </row>
    <row r="84" s="1" customFormat="1" spans="1:22">
      <c r="A84" s="1" t="s">
        <v>735</v>
      </c>
      <c r="B84" s="1" t="s">
        <v>740</v>
      </c>
      <c r="C84" s="1" t="s">
        <v>736</v>
      </c>
      <c r="D84" s="1" t="s">
        <v>738</v>
      </c>
      <c r="E84" s="1" t="s">
        <v>1154</v>
      </c>
      <c r="F84" s="1" t="s">
        <v>211</v>
      </c>
      <c r="G84" s="1" t="s">
        <v>603</v>
      </c>
      <c r="H84" s="1" t="s">
        <v>886</v>
      </c>
      <c r="I84" s="1" t="s">
        <v>1155</v>
      </c>
      <c r="J84" s="1" t="s">
        <v>888</v>
      </c>
      <c r="K84" s="1" t="s">
        <v>1155</v>
      </c>
      <c r="L84" s="1" t="s">
        <v>1155</v>
      </c>
      <c r="M84" s="1" t="s">
        <v>889</v>
      </c>
      <c r="N84" s="1" t="s">
        <v>889</v>
      </c>
      <c r="O84" s="1" t="s">
        <v>890</v>
      </c>
      <c r="P84" s="1" t="s">
        <v>891</v>
      </c>
      <c r="Q84" s="1" t="s">
        <v>892</v>
      </c>
      <c r="R84" s="1" t="s">
        <v>1156</v>
      </c>
      <c r="S84" s="1" t="s">
        <v>75</v>
      </c>
      <c r="T84" s="1" t="s">
        <v>894</v>
      </c>
      <c r="U84" s="1" t="s">
        <v>895</v>
      </c>
      <c r="V84" s="1" t="s">
        <v>908</v>
      </c>
    </row>
    <row r="85" s="1" customFormat="1" spans="1:22">
      <c r="A85" s="1" t="s">
        <v>153</v>
      </c>
      <c r="B85" s="1" t="s">
        <v>158</v>
      </c>
      <c r="C85" s="1" t="s">
        <v>154</v>
      </c>
      <c r="D85" s="1" t="s">
        <v>1157</v>
      </c>
      <c r="E85" s="1" t="s">
        <v>1158</v>
      </c>
      <c r="F85" s="1" t="s">
        <v>104</v>
      </c>
      <c r="G85" s="1" t="s">
        <v>83</v>
      </c>
      <c r="H85" s="1" t="s">
        <v>886</v>
      </c>
      <c r="I85" s="1" t="s">
        <v>1159</v>
      </c>
      <c r="J85" s="1" t="s">
        <v>888</v>
      </c>
      <c r="K85" s="1" t="s">
        <v>1159</v>
      </c>
      <c r="L85" s="1" t="s">
        <v>1159</v>
      </c>
      <c r="M85" s="1" t="s">
        <v>889</v>
      </c>
      <c r="N85" s="1" t="s">
        <v>889</v>
      </c>
      <c r="O85" s="1" t="s">
        <v>890</v>
      </c>
      <c r="P85" s="1" t="s">
        <v>891</v>
      </c>
      <c r="Q85" s="1" t="s">
        <v>892</v>
      </c>
      <c r="R85" s="1" t="s">
        <v>1160</v>
      </c>
      <c r="S85" s="1" t="s">
        <v>75</v>
      </c>
      <c r="T85" s="1" t="s">
        <v>894</v>
      </c>
      <c r="U85" s="1" t="s">
        <v>913</v>
      </c>
      <c r="V85" s="1" t="s">
        <v>900</v>
      </c>
    </row>
    <row r="86" s="1" customFormat="1" spans="1:22">
      <c r="A86" s="1" t="s">
        <v>419</v>
      </c>
      <c r="B86" s="1" t="s">
        <v>424</v>
      </c>
      <c r="C86" s="1" t="s">
        <v>420</v>
      </c>
      <c r="D86" s="1" t="s">
        <v>1161</v>
      </c>
      <c r="E86" s="1" t="s">
        <v>1162</v>
      </c>
      <c r="F86" s="1" t="s">
        <v>83</v>
      </c>
      <c r="G86" s="1" t="s">
        <v>251</v>
      </c>
      <c r="H86" s="1" t="s">
        <v>886</v>
      </c>
      <c r="I86" s="1" t="s">
        <v>1163</v>
      </c>
      <c r="J86" s="1" t="s">
        <v>888</v>
      </c>
      <c r="K86" s="1" t="s">
        <v>1163</v>
      </c>
      <c r="L86" s="1" t="s">
        <v>1163</v>
      </c>
      <c r="M86" s="1" t="s">
        <v>889</v>
      </c>
      <c r="N86" s="1" t="s">
        <v>889</v>
      </c>
      <c r="O86" s="1" t="s">
        <v>890</v>
      </c>
      <c r="P86" s="1" t="s">
        <v>891</v>
      </c>
      <c r="Q86" s="1" t="s">
        <v>892</v>
      </c>
      <c r="R86" s="1" t="s">
        <v>1164</v>
      </c>
      <c r="S86" s="1" t="s">
        <v>75</v>
      </c>
      <c r="T86" s="1" t="s">
        <v>894</v>
      </c>
      <c r="U86" s="1" t="s">
        <v>895</v>
      </c>
      <c r="V86" s="1" t="s">
        <v>1165</v>
      </c>
    </row>
    <row r="87" s="1" customFormat="1" spans="1:22">
      <c r="A87" s="1" t="s">
        <v>743</v>
      </c>
      <c r="B87" s="1" t="s">
        <v>740</v>
      </c>
      <c r="C87" s="1" t="s">
        <v>744</v>
      </c>
      <c r="D87" s="1" t="s">
        <v>92</v>
      </c>
      <c r="E87" s="1" t="s">
        <v>1166</v>
      </c>
      <c r="F87" s="1" t="s">
        <v>251</v>
      </c>
      <c r="G87" s="1" t="s">
        <v>603</v>
      </c>
      <c r="H87" s="1" t="s">
        <v>886</v>
      </c>
      <c r="I87" s="1" t="s">
        <v>1167</v>
      </c>
      <c r="J87" s="1" t="s">
        <v>888</v>
      </c>
      <c r="K87" s="1" t="s">
        <v>1167</v>
      </c>
      <c r="L87" s="1" t="s">
        <v>1167</v>
      </c>
      <c r="M87" s="1" t="s">
        <v>889</v>
      </c>
      <c r="N87" s="1" t="s">
        <v>889</v>
      </c>
      <c r="O87" s="1" t="s">
        <v>890</v>
      </c>
      <c r="P87" s="1" t="s">
        <v>891</v>
      </c>
      <c r="Q87" s="1" t="s">
        <v>892</v>
      </c>
      <c r="R87" s="1" t="s">
        <v>1168</v>
      </c>
      <c r="S87" s="1" t="s">
        <v>75</v>
      </c>
      <c r="T87" s="1" t="s">
        <v>894</v>
      </c>
      <c r="U87" s="1" t="s">
        <v>895</v>
      </c>
      <c r="V87" s="1" t="s">
        <v>908</v>
      </c>
    </row>
    <row r="88" s="1" customFormat="1" spans="1:22">
      <c r="A88" s="1" t="s">
        <v>89</v>
      </c>
      <c r="B88" s="1" t="s">
        <v>94</v>
      </c>
      <c r="C88" s="1" t="s">
        <v>90</v>
      </c>
      <c r="D88" s="1" t="s">
        <v>92</v>
      </c>
      <c r="E88" s="1" t="s">
        <v>1169</v>
      </c>
      <c r="F88" s="1" t="s">
        <v>95</v>
      </c>
      <c r="G88" s="1" t="s">
        <v>83</v>
      </c>
      <c r="H88" s="1" t="s">
        <v>886</v>
      </c>
      <c r="I88" s="1" t="s">
        <v>1170</v>
      </c>
      <c r="J88" s="1" t="s">
        <v>888</v>
      </c>
      <c r="K88" s="1" t="s">
        <v>1170</v>
      </c>
      <c r="L88" s="1" t="s">
        <v>1170</v>
      </c>
      <c r="M88" s="1" t="s">
        <v>889</v>
      </c>
      <c r="N88" s="1" t="s">
        <v>889</v>
      </c>
      <c r="O88" s="1" t="s">
        <v>890</v>
      </c>
      <c r="P88" s="1" t="s">
        <v>891</v>
      </c>
      <c r="Q88" s="1" t="s">
        <v>892</v>
      </c>
      <c r="R88" s="1" t="s">
        <v>1171</v>
      </c>
      <c r="S88" s="1" t="s">
        <v>75</v>
      </c>
      <c r="T88" s="1" t="s">
        <v>894</v>
      </c>
      <c r="U88" s="1" t="s">
        <v>895</v>
      </c>
      <c r="V88" s="1" t="s">
        <v>908</v>
      </c>
    </row>
    <row r="89" s="1" customFormat="1" spans="1:22">
      <c r="A89" s="1" t="s">
        <v>529</v>
      </c>
      <c r="B89" s="1" t="s">
        <v>532</v>
      </c>
      <c r="C89" s="1" t="s">
        <v>530</v>
      </c>
      <c r="D89" s="1" t="s">
        <v>92</v>
      </c>
      <c r="E89" s="1" t="s">
        <v>1172</v>
      </c>
      <c r="F89" s="1" t="s">
        <v>83</v>
      </c>
      <c r="G89" s="1" t="s">
        <v>211</v>
      </c>
      <c r="H89" s="1" t="s">
        <v>886</v>
      </c>
      <c r="I89" s="1" t="s">
        <v>1173</v>
      </c>
      <c r="J89" s="1" t="s">
        <v>888</v>
      </c>
      <c r="K89" s="1" t="s">
        <v>1173</v>
      </c>
      <c r="L89" s="1" t="s">
        <v>1173</v>
      </c>
      <c r="M89" s="1" t="s">
        <v>889</v>
      </c>
      <c r="N89" s="1" t="s">
        <v>889</v>
      </c>
      <c r="O89" s="1" t="s">
        <v>890</v>
      </c>
      <c r="P89" s="1" t="s">
        <v>891</v>
      </c>
      <c r="Q89" s="1" t="s">
        <v>892</v>
      </c>
      <c r="R89" s="1" t="s">
        <v>1174</v>
      </c>
      <c r="S89" s="1" t="s">
        <v>75</v>
      </c>
      <c r="T89" s="1" t="s">
        <v>894</v>
      </c>
      <c r="U89" s="1" t="s">
        <v>895</v>
      </c>
      <c r="V89" s="1" t="s">
        <v>908</v>
      </c>
    </row>
    <row r="90" s="1" customFormat="1" spans="1:22">
      <c r="A90" s="1" t="s">
        <v>435</v>
      </c>
      <c r="B90" s="1" t="s">
        <v>438</v>
      </c>
      <c r="C90" s="1" t="s">
        <v>436</v>
      </c>
      <c r="D90" s="1" t="s">
        <v>92</v>
      </c>
      <c r="E90" s="1" t="s">
        <v>1175</v>
      </c>
      <c r="F90" s="1" t="s">
        <v>83</v>
      </c>
      <c r="G90" s="1" t="s">
        <v>210</v>
      </c>
      <c r="H90" s="1" t="s">
        <v>886</v>
      </c>
      <c r="I90" s="1" t="s">
        <v>1176</v>
      </c>
      <c r="J90" s="1" t="s">
        <v>888</v>
      </c>
      <c r="K90" s="1" t="s">
        <v>1176</v>
      </c>
      <c r="L90" s="1" t="s">
        <v>1176</v>
      </c>
      <c r="M90" s="1" t="s">
        <v>889</v>
      </c>
      <c r="N90" s="1" t="s">
        <v>889</v>
      </c>
      <c r="O90" s="1" t="s">
        <v>890</v>
      </c>
      <c r="P90" s="1" t="s">
        <v>891</v>
      </c>
      <c r="Q90" s="1" t="s">
        <v>892</v>
      </c>
      <c r="R90" s="1" t="s">
        <v>1177</v>
      </c>
      <c r="S90" s="1" t="s">
        <v>75</v>
      </c>
      <c r="T90" s="1" t="s">
        <v>894</v>
      </c>
      <c r="U90" s="1" t="s">
        <v>895</v>
      </c>
      <c r="V90" s="1" t="s">
        <v>908</v>
      </c>
    </row>
    <row r="91" s="1" customFormat="1" spans="1:22">
      <c r="A91" s="1" t="s">
        <v>72</v>
      </c>
      <c r="B91" s="1" t="s">
        <v>81</v>
      </c>
      <c r="C91" s="1" t="s">
        <v>73</v>
      </c>
      <c r="D91" s="1" t="s">
        <v>78</v>
      </c>
      <c r="E91" s="1" t="s">
        <v>1178</v>
      </c>
      <c r="F91" s="1" t="s">
        <v>82</v>
      </c>
      <c r="G91" s="1" t="s">
        <v>83</v>
      </c>
      <c r="H91" s="1" t="s">
        <v>886</v>
      </c>
      <c r="I91" s="1" t="s">
        <v>1179</v>
      </c>
      <c r="J91" s="1" t="s">
        <v>888</v>
      </c>
      <c r="K91" s="1" t="s">
        <v>1179</v>
      </c>
      <c r="L91" s="1" t="s">
        <v>1179</v>
      </c>
      <c r="M91" s="1" t="s">
        <v>889</v>
      </c>
      <c r="N91" s="1" t="s">
        <v>889</v>
      </c>
      <c r="O91" s="1" t="s">
        <v>890</v>
      </c>
      <c r="P91" s="1" t="s">
        <v>891</v>
      </c>
      <c r="Q91" s="1" t="s">
        <v>892</v>
      </c>
      <c r="R91" s="1" t="s">
        <v>1180</v>
      </c>
      <c r="S91" s="1" t="s">
        <v>75</v>
      </c>
      <c r="T91" s="1" t="s">
        <v>894</v>
      </c>
      <c r="U91" s="1" t="s">
        <v>895</v>
      </c>
      <c r="V91" s="1" t="s">
        <v>956</v>
      </c>
    </row>
    <row r="92" s="1" customFormat="1" spans="1:22">
      <c r="A92" s="1" t="s">
        <v>521</v>
      </c>
      <c r="B92" s="1" t="s">
        <v>438</v>
      </c>
      <c r="C92" s="1" t="s">
        <v>522</v>
      </c>
      <c r="D92" s="1" t="s">
        <v>524</v>
      </c>
      <c r="E92" s="1" t="s">
        <v>1181</v>
      </c>
      <c r="F92" s="1" t="s">
        <v>220</v>
      </c>
      <c r="G92" s="1" t="s">
        <v>211</v>
      </c>
      <c r="H92" s="1" t="s">
        <v>886</v>
      </c>
      <c r="I92" s="1" t="s">
        <v>1182</v>
      </c>
      <c r="J92" s="1" t="s">
        <v>888</v>
      </c>
      <c r="K92" s="1" t="s">
        <v>1182</v>
      </c>
      <c r="L92" s="1" t="s">
        <v>1182</v>
      </c>
      <c r="M92" s="1" t="s">
        <v>889</v>
      </c>
      <c r="N92" s="1" t="s">
        <v>889</v>
      </c>
      <c r="O92" s="1" t="s">
        <v>890</v>
      </c>
      <c r="P92" s="1" t="s">
        <v>891</v>
      </c>
      <c r="Q92" s="1" t="s">
        <v>892</v>
      </c>
      <c r="R92" s="1" t="s">
        <v>1183</v>
      </c>
      <c r="S92" s="1" t="s">
        <v>75</v>
      </c>
      <c r="T92" s="1" t="s">
        <v>894</v>
      </c>
      <c r="U92" s="1" t="s">
        <v>895</v>
      </c>
      <c r="V92" s="1" t="s">
        <v>908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2022-12-13T08:08:06Z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A2B1A6A24CA649A4A5E814E2A0FFDE1F</vt:lpwstr>
  </property>
</Properties>
</file>