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<sst xmlns="http://schemas.openxmlformats.org/spreadsheetml/2006/main" count="280" uniqueCount="132">
  <si>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</si>
  <si>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</si>
  <si>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</si>
  <si>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</si>
  <si>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</si>
  <si>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</si>
  <si>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</si>
  <si>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</si>
  <si>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</si>
  <si>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</si>
  <si>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</si>
  <si>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</si>
  <si>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</si>
  <si>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</si>
  <si>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</si>
  <si>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</si>
  <si>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</si>
  <si>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</si>
  <si>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</si>
  <si>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</si>
  <si>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</si>
  <si>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</si>
  <si>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</si>
  <si>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</si>
  <si>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</si>
  <si>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999221842922771	</t>
  </si>
  <si>
    <t>Ctrip</t>
  </si>
  <si>
    <t>正常</t>
  </si>
  <si>
    <t>[芒市]雅斯特国际酒店(芒市机场店)(94908566)</t>
  </si>
  <si>
    <t>高级大床房&lt;至多8间&gt;&lt;90天内可预订&gt;&lt;2人入住&gt;&lt;早餐&gt;</t>
  </si>
  <si>
    <t>CNY</t>
  </si>
  <si>
    <t>周俊蓉</t>
  </si>
  <si>
    <t>CA13744221213CNY</t>
  </si>
  <si>
    <t>未提现</t>
  </si>
  <si>
    <t>携程开票</t>
  </si>
  <si>
    <t xml:space="preserve">2827031	</t>
  </si>
  <si>
    <t xml:space="preserve">	</t>
  </si>
  <si>
    <t xml:space="preserve">999221842968145	</t>
  </si>
  <si>
    <t>[枣庄]尚客优精选酒店(枣庄振兴路吉品街店)(92484062)</t>
  </si>
  <si>
    <t>特惠大床房&lt;至多8间&gt;&lt;2人入住&gt;</t>
  </si>
  <si>
    <t>王晶</t>
  </si>
  <si>
    <t xml:space="preserve">2827078	</t>
  </si>
  <si>
    <t xml:space="preserve">(THK)YD00571221127093710255;	</t>
  </si>
  <si>
    <t xml:space="preserve">999221842987873	</t>
  </si>
  <si>
    <t>[台南]台南月见溪行馆(Hotel Sukimi)(80941865)</t>
  </si>
  <si>
    <t>高级双人间&lt;至多8间&gt;&lt;2人入住&gt;&lt;早餐&gt;</t>
  </si>
  <si>
    <t>CHANG/YAHUI</t>
  </si>
  <si>
    <t xml:space="preserve">2827097	</t>
  </si>
  <si>
    <t xml:space="preserve">RV45198	</t>
  </si>
  <si>
    <t xml:space="preserve">21842989851	</t>
  </si>
  <si>
    <t>[台南]台南长悦旅栈(Changyu Hotel)(80941476)</t>
  </si>
  <si>
    <t>宽悦家庭客房&lt;至多8间&gt;&lt;2人入住&gt;&lt;早餐&gt;</t>
  </si>
  <si>
    <t>TIEN/CHENGCHU</t>
  </si>
  <si>
    <t xml:space="preserve">2827106	</t>
  </si>
  <si>
    <t>取消</t>
  </si>
  <si>
    <t xml:space="preserve">999221843575413	</t>
  </si>
  <si>
    <t>陈长鑫</t>
  </si>
  <si>
    <t xml:space="preserve">2827994	</t>
  </si>
  <si>
    <t xml:space="preserve">(THK)YD00571221127174605436;	</t>
  </si>
  <si>
    <t xml:space="preserve">999221843704628	</t>
  </si>
  <si>
    <t>[成都]POSHPACKER太古里盖碗茶生态旅行酒店（成都新南门地铁站店）(82340996)</t>
  </si>
  <si>
    <t>经济大床房&lt;至多8间&gt;&lt;2人入住&gt;</t>
  </si>
  <si>
    <t>次寸让姆</t>
  </si>
  <si>
    <t xml:space="preserve">2828224	</t>
  </si>
  <si>
    <t xml:space="preserve">999221843711448	</t>
  </si>
  <si>
    <t>[吉安县]尚客优连锁酒店(吉安县二七路店)(80248558)</t>
  </si>
  <si>
    <t>特惠房&lt;至多8间&gt;&lt;2人入住&gt;</t>
  </si>
  <si>
    <t>曹强,李荣华</t>
  </si>
  <si>
    <t xml:space="preserve">2828245	</t>
  </si>
  <si>
    <t xml:space="preserve">(THK)YD02126221127195200951;(THK)YD02126221127195201906;	</t>
  </si>
  <si>
    <t xml:space="preserve">999221832280862	</t>
  </si>
  <si>
    <t>赔款</t>
  </si>
  <si>
    <t>[海盐]海盐海利开元名都大酒店(76480884)</t>
  </si>
  <si>
    <t>豪华大床房&lt;至多8间&gt;&lt;2人入住&gt;&lt;早餐&gt;</t>
  </si>
  <si>
    <t>宋文进</t>
  </si>
  <si>
    <t xml:space="preserve">2819063	</t>
  </si>
  <si>
    <t>,</t>
  </si>
  <si>
    <t>本期扣款581元</t>
  </si>
  <si>
    <t xml:space="preserve"> 1172 CNY</t>
  </si>
  <si>
    <t>A221215172036481</t>
  </si>
  <si>
    <t>总计：1172元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</si>
  <si>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</si>
  <si>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</si>
  <si>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</si>
  <si>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</si>
  <si>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</si>
  <si>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</si>
  <si>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</si>
  <si>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</si>
  <si>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</si>
  <si>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</si>
  <si>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</si>
  <si>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</si>
  <si>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</si>
  <si>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</si>
  <si>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</si>
  <si>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</si>
  <si>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</si>
  <si>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</si>
  <si>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</si>
  <si>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2022-11-27</t>
  </si>
  <si>
    <t>2828245</t>
  </si>
  <si>
    <t>尚客优连锁酒店(吉安县二七路店)</t>
  </si>
  <si>
    <t>2022-11-28</t>
  </si>
  <si>
    <t>退房日月结</t>
  </si>
  <si>
    <t>176.00</t>
  </si>
  <si>
    <t>RMB</t>
  </si>
  <si>
    <t>0</t>
  </si>
  <si>
    <t>0.00</t>
  </si>
  <si>
    <t>携程汇登国内直连</t>
  </si>
  <si>
    <t>01.011264</t>
  </si>
  <si>
    <t>2022-11-27 19:52:02</t>
  </si>
  <si>
    <t>否</t>
  </si>
  <si>
    <t>广州汇登信息科技有限公司</t>
  </si>
  <si>
    <t>直连</t>
  </si>
  <si>
    <t>中国</t>
  </si>
  <si>
    <t>2827994</t>
  </si>
  <si>
    <t>尚客优精选酒店(枣庄振兴路吉品街店)</t>
  </si>
  <si>
    <t>88.00</t>
  </si>
  <si>
    <t>2022-11-27 17:46:06</t>
  </si>
  <si>
    <t>2827106</t>
  </si>
  <si>
    <t>台南长悦旅栈</t>
  </si>
  <si>
    <t>TIEN CHENGCHU</t>
  </si>
  <si>
    <t>865.00</t>
  </si>
  <si>
    <t>2022-11-27 09:56:34</t>
  </si>
  <si>
    <t>2827097</t>
  </si>
  <si>
    <t>台南月见溪行馆</t>
  </si>
  <si>
    <t>CHANG YAHUI</t>
  </si>
  <si>
    <t>536.00</t>
  </si>
  <si>
    <t>2022-11-27 09:50:52</t>
  </si>
  <si>
    <t>2827078</t>
  </si>
  <si>
    <t>2022-11-27 09:37:12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</si>
</sst>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44893</v>
      </c>
      <c r="H2" s="4">
        <v>1</v>
      </c>
      <c r="I2" s="4">
        <v>1</v>
      </c>
      <c r="J2" s="4">
        <v>1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44892</v>
      </c>
      <c r="S2" s="6">
        <v>44908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44892</v>
      </c>
      <c r="G3" s="6">
        <v>44893</v>
      </c>
      <c r="H3" s="4">
        <v>1</v>
      </c>
      <c r="I3" s="4">
        <v>1</v>
      </c>
      <c r="J3" s="4">
        <v>1</v>
      </c>
      <c r="K3" s="4" t="s">
        <v>30</v>
      </c>
      <c r="L3" s="4">
        <v>88</v>
      </c>
      <c r="M3" s="4">
        <v>88</v>
      </c>
      <c r="N3" s="4" t="s">
        <v>40</v>
      </c>
      <c r="O3" s="4" t="s">
        <v>32</v>
      </c>
      <c r="P3" s="4" t="s">
        <v>33</v>
      </c>
      <c r="Q3" s="4">
        <v>0</v>
      </c>
      <c r="R3" s="7">
        <v>44892</v>
      </c>
      <c r="S3" s="6">
        <v>44908</v>
      </c>
      <c r="T3" s="4" t="s">
        <v>34</v>
      </c>
      <c r="U3" s="4">
        <v>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44892</v>
      </c>
      <c r="G4" s="6">
        <v>44893</v>
      </c>
      <c r="H4" s="4">
        <v>1</v>
      </c>
      <c r="I4" s="4">
        <v>1</v>
      </c>
      <c r="J4" s="4">
        <v>1</v>
      </c>
      <c r="K4" s="4" t="s">
        <v>30</v>
      </c>
      <c r="L4" s="4">
        <v>536</v>
      </c>
      <c r="M4" s="4">
        <v>536</v>
      </c>
      <c r="N4" s="4" t="s">
        <v>46</v>
      </c>
      <c r="O4" s="4" t="s">
        <v>32</v>
      </c>
      <c r="P4" s="4" t="s">
        <v>33</v>
      </c>
      <c r="Q4" s="4">
        <v>0</v>
      </c>
      <c r="R4" s="7">
        <v>44892</v>
      </c>
      <c r="S4" s="6">
        <v>44908</v>
      </c>
      <c r="T4" s="4" t="s">
        <v>34</v>
      </c>
      <c r="U4" s="4">
        <v>536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44892</v>
      </c>
      <c r="G5" s="6">
        <v>44893</v>
      </c>
      <c r="H5" s="4">
        <v>1</v>
      </c>
      <c r="I5" s="4">
        <v>1</v>
      </c>
      <c r="J5" s="4">
        <v>1</v>
      </c>
      <c r="K5" s="4" t="s">
        <v>30</v>
      </c>
      <c r="L5" s="4">
        <v>865</v>
      </c>
      <c r="M5" s="4">
        <v>865</v>
      </c>
      <c r="N5" s="4" t="s">
        <v>52</v>
      </c>
      <c r="O5" s="4" t="s">
        <v>32</v>
      </c>
      <c r="P5" s="4" t="s">
        <v>33</v>
      </c>
      <c r="Q5" s="4">
        <v>0</v>
      </c>
      <c r="R5" s="7">
        <v>44892</v>
      </c>
      <c r="S5" s="6">
        <v>44908</v>
      </c>
      <c r="T5" s="4" t="s">
        <v>34</v>
      </c>
      <c r="U5" s="4">
        <v>865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25</v>
      </c>
      <c r="B6" s="4" t="s">
        <v>26</v>
      </c>
      <c r="C6" s="4" t="s">
        <v>54</v>
      </c>
      <c r="D6" s="4" t="s">
        <v>28</v>
      </c>
      <c r="E6" s="4" t="s">
        <v>29</v>
      </c>
      <c r="F6" s="6">
        <v>44892</v>
      </c>
      <c r="G6" s="6">
        <v>44893</v>
      </c>
      <c r="H6" s="4">
        <v>1</v>
      </c>
      <c r="I6" s="4">
        <v>1</v>
      </c>
      <c r="J6" s="4">
        <v>1</v>
      </c>
      <c r="K6" s="4" t="s">
        <v>30</v>
      </c>
      <c r="L6" s="4">
        <v>-266</v>
      </c>
      <c r="M6" s="4">
        <v>-266</v>
      </c>
      <c r="N6" s="4" t="s">
        <v>31</v>
      </c>
      <c r="O6" s="4" t="s">
        <v>32</v>
      </c>
      <c r="P6" s="4" t="s">
        <v>33</v>
      </c>
      <c r="Q6" s="4">
        <v>0</v>
      </c>
      <c r="R6" s="7">
        <v>44892</v>
      </c>
      <c r="S6" s="6">
        <v>44908</v>
      </c>
      <c r="T6" s="4" t="s">
        <v>34</v>
      </c>
      <c r="U6" s="4">
        <v>-266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44892</v>
      </c>
      <c r="G7" s="6">
        <v>44893</v>
      </c>
      <c r="H7" s="4">
        <v>1</v>
      </c>
      <c r="I7" s="4">
        <v>1</v>
      </c>
      <c r="J7" s="4">
        <v>1</v>
      </c>
      <c r="K7" s="4" t="s">
        <v>30</v>
      </c>
      <c r="L7" s="4">
        <v>88</v>
      </c>
      <c r="M7" s="4">
        <v>88</v>
      </c>
      <c r="N7" s="4" t="s">
        <v>56</v>
      </c>
      <c r="O7" s="4" t="s">
        <v>32</v>
      </c>
      <c r="P7" s="4" t="s">
        <v>33</v>
      </c>
      <c r="Q7" s="4">
        <v>0</v>
      </c>
      <c r="R7" s="7">
        <v>44892</v>
      </c>
      <c r="S7" s="6">
        <v>44908</v>
      </c>
      <c r="T7" s="4" t="s">
        <v>34</v>
      </c>
      <c r="U7" s="4">
        <v>88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44892</v>
      </c>
      <c r="G8" s="6">
        <v>44893</v>
      </c>
      <c r="H8" s="4">
        <v>1</v>
      </c>
      <c r="I8" s="4">
        <v>1</v>
      </c>
      <c r="J8" s="4">
        <v>1</v>
      </c>
      <c r="K8" s="4" t="s">
        <v>30</v>
      </c>
      <c r="L8" s="4">
        <v>206</v>
      </c>
      <c r="M8" s="4">
        <v>206</v>
      </c>
      <c r="N8" s="4" t="s">
        <v>62</v>
      </c>
      <c r="O8" s="4" t="s">
        <v>32</v>
      </c>
      <c r="P8" s="4" t="s">
        <v>33</v>
      </c>
      <c r="Q8" s="4">
        <v>0</v>
      </c>
      <c r="R8" s="7">
        <v>44892</v>
      </c>
      <c r="S8" s="6">
        <v>44908</v>
      </c>
      <c r="T8" s="4" t="s">
        <v>34</v>
      </c>
      <c r="U8" s="4">
        <v>206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44892</v>
      </c>
      <c r="G9" s="6">
        <v>44893</v>
      </c>
      <c r="H9" s="4">
        <v>2</v>
      </c>
      <c r="I9" s="4">
        <v>1</v>
      </c>
      <c r="J9" s="4">
        <v>2</v>
      </c>
      <c r="K9" s="4" t="s">
        <v>30</v>
      </c>
      <c r="L9" s="4">
        <v>176</v>
      </c>
      <c r="M9" s="4">
        <v>176</v>
      </c>
      <c r="N9" s="4" t="s">
        <v>67</v>
      </c>
      <c r="O9" s="4" t="s">
        <v>32</v>
      </c>
      <c r="P9" s="4" t="s">
        <v>33</v>
      </c>
      <c r="Q9" s="4">
        <v>0</v>
      </c>
      <c r="R9" s="7">
        <v>44892</v>
      </c>
      <c r="S9" s="6">
        <v>44908</v>
      </c>
      <c r="T9" s="4" t="s">
        <v>34</v>
      </c>
      <c r="U9" s="4">
        <v>176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59</v>
      </c>
      <c r="B10" s="4" t="s">
        <v>26</v>
      </c>
      <c r="C10" s="4" t="s">
        <v>54</v>
      </c>
      <c r="D10" s="4" t="s">
        <v>60</v>
      </c>
      <c r="E10" s="4" t="s">
        <v>61</v>
      </c>
      <c r="F10" s="6">
        <v>44892</v>
      </c>
      <c r="G10" s="6">
        <v>44893</v>
      </c>
      <c r="H10" s="4">
        <v>1</v>
      </c>
      <c r="I10" s="4">
        <v>1</v>
      </c>
      <c r="J10" s="4">
        <v>1</v>
      </c>
      <c r="K10" s="4" t="s">
        <v>30</v>
      </c>
      <c r="L10" s="4">
        <v>-206</v>
      </c>
      <c r="M10" s="4">
        <v>-206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44892</v>
      </c>
      <c r="S10" s="6">
        <v>44908</v>
      </c>
      <c r="T10" s="4" t="s">
        <v>34</v>
      </c>
      <c r="U10" s="4">
        <v>-206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71</v>
      </c>
      <c r="D11" s="4" t="s">
        <v>72</v>
      </c>
      <c r="E11" s="4" t="s">
        <v>73</v>
      </c>
      <c r="F11" s="6">
        <v>44888</v>
      </c>
      <c r="G11" s="6">
        <v>44889</v>
      </c>
      <c r="H11" s="4">
        <v>1</v>
      </c>
      <c r="I11" s="4">
        <v>1</v>
      </c>
      <c r="J11" s="4">
        <v>1</v>
      </c>
      <c r="K11" s="4" t="s">
        <v>30</v>
      </c>
      <c r="L11" s="4">
        <v>-581</v>
      </c>
      <c r="M11" s="4">
        <v>-581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44888.9179398148</v>
      </c>
      <c r="S11" s="6">
        <v>44908</v>
      </c>
      <c r="U11" s="4">
        <v>0</v>
      </c>
      <c r="V11" s="4">
        <v>0</v>
      </c>
      <c r="W11" s="4">
        <v>0</v>
      </c>
      <c r="X11" s="4" t="s">
        <v>75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hidden="1" spans="1:9">
      <c r="A2" s="5">
        <v>999221842922771</v>
      </c>
      <c r="B2" s="6">
        <v>44892</v>
      </c>
      <c r="C2" s="6">
        <v>44893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999221842968145</v>
      </c>
      <c r="B3" s="6">
        <v>44892</v>
      </c>
      <c r="C3" s="6">
        <v>44893</v>
      </c>
      <c r="D3" s="4">
        <v>88</v>
      </c>
      <c r="E3" s="4" t="str">
        <f>VLOOKUP(A3,HOP!A:L,12,0)</f>
        <v>88.00</v>
      </c>
      <c r="F3" s="4" t="str">
        <f>VLOOKUP(A3,HOP!A:C,3,0)</f>
        <v>2827078</v>
      </c>
      <c r="G3" s="4">
        <f t="shared" ref="G3:G9" si="0">D3-E3</f>
        <v>0</v>
      </c>
      <c r="H3" s="4" t="str">
        <f t="shared" ref="H3:H9" si="1">$H$1&amp;F3</f>
        <v>,2827078</v>
      </c>
      <c r="I3" s="4" t="str">
        <f>VLOOKUP(A3,HOP!A:U,21,0)</f>
        <v>直连</v>
      </c>
    </row>
    <row r="4" s="4" customFormat="1" spans="1:9">
      <c r="A4" s="5">
        <v>999221842987873</v>
      </c>
      <c r="B4" s="6">
        <v>44892</v>
      </c>
      <c r="C4" s="6">
        <v>44893</v>
      </c>
      <c r="D4" s="4">
        <v>536</v>
      </c>
      <c r="E4" s="4" t="str">
        <f>VLOOKUP(A4,HOP!A:L,12,0)</f>
        <v>536.00</v>
      </c>
      <c r="F4" s="4" t="str">
        <f>VLOOKUP(A4,HOP!A:C,3,0)</f>
        <v>2827097</v>
      </c>
      <c r="G4" s="4">
        <f t="shared" si="0"/>
        <v>0</v>
      </c>
      <c r="H4" s="4" t="str">
        <f t="shared" si="1"/>
        <v>,2827097</v>
      </c>
      <c r="I4" s="4" t="str">
        <f>VLOOKUP(A4,HOP!A:U,21,0)</f>
        <v>直连</v>
      </c>
    </row>
    <row r="5" s="4" customFormat="1" spans="1:9">
      <c r="A5" s="5">
        <v>21842989851</v>
      </c>
      <c r="B5" s="6">
        <v>44892</v>
      </c>
      <c r="C5" s="6">
        <v>44893</v>
      </c>
      <c r="D5" s="4">
        <v>865</v>
      </c>
      <c r="E5" s="4" t="str">
        <f>VLOOKUP(A5,HOP!A:L,12,0)</f>
        <v>865.00</v>
      </c>
      <c r="F5" s="4" t="str">
        <f>VLOOKUP(A5,HOP!A:C,3,0)</f>
        <v>2827106</v>
      </c>
      <c r="G5" s="4">
        <f t="shared" si="0"/>
        <v>0</v>
      </c>
      <c r="H5" s="4" t="str">
        <f t="shared" si="1"/>
        <v>,2827106</v>
      </c>
      <c r="I5" s="4" t="str">
        <f>VLOOKUP(A5,HOP!A:U,21,0)</f>
        <v>直连</v>
      </c>
    </row>
    <row r="6" s="4" customFormat="1" spans="1:9">
      <c r="A6" s="5">
        <v>999221843575413</v>
      </c>
      <c r="B6" s="6">
        <v>44892</v>
      </c>
      <c r="C6" s="6">
        <v>44893</v>
      </c>
      <c r="D6" s="4">
        <v>88</v>
      </c>
      <c r="E6" s="4" t="str">
        <f>VLOOKUP(A6,HOP!A:L,12,0)</f>
        <v>88.00</v>
      </c>
      <c r="F6" s="4" t="str">
        <f>VLOOKUP(A6,HOP!A:C,3,0)</f>
        <v>2827994</v>
      </c>
      <c r="G6" s="4">
        <f t="shared" si="0"/>
        <v>0</v>
      </c>
      <c r="H6" s="4" t="str">
        <f t="shared" si="1"/>
        <v>,2827994</v>
      </c>
      <c r="I6" s="4" t="str">
        <f>VLOOKUP(A6,HOP!A:U,21,0)</f>
        <v>直连</v>
      </c>
    </row>
    <row r="7" s="4" customFormat="1" hidden="1" spans="1:9">
      <c r="A7" s="5">
        <v>999221843704628</v>
      </c>
      <c r="B7" s="6">
        <v>44892</v>
      </c>
      <c r="C7" s="6">
        <v>44893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999221843711448</v>
      </c>
      <c r="B8" s="6">
        <v>44892</v>
      </c>
      <c r="C8" s="6">
        <v>44893</v>
      </c>
      <c r="D8" s="4">
        <v>176</v>
      </c>
      <c r="E8" s="4" t="str">
        <f>VLOOKUP(A8,HOP!A:L,12,0)</f>
        <v>176.00</v>
      </c>
      <c r="F8" s="4" t="str">
        <f>VLOOKUP(A8,HOP!A:C,3,0)</f>
        <v>2828245</v>
      </c>
      <c r="G8" s="4">
        <f t="shared" si="0"/>
        <v>0</v>
      </c>
      <c r="H8" s="4" t="str">
        <f t="shared" si="1"/>
        <v>,2828245</v>
      </c>
      <c r="I8" s="4" t="str">
        <f>VLOOKUP(A8,HOP!A:U,21,0)</f>
        <v>直连</v>
      </c>
    </row>
    <row r="9" s="4" customFormat="1" spans="1:10">
      <c r="A9" s="5">
        <v>999221832280862</v>
      </c>
      <c r="B9" s="6">
        <v>44888</v>
      </c>
      <c r="C9" s="6">
        <v>44889</v>
      </c>
      <c r="D9" s="4">
        <v>-581</v>
      </c>
      <c r="E9" s="4" t="e">
        <f>VLOOKUP(A9,HOP!A:L,12,0)</f>
        <v>#N/A</v>
      </c>
      <c r="F9" s="4">
        <v>2819063</v>
      </c>
      <c r="G9" s="4" t="e">
        <f t="shared" si="0"/>
        <v>#N/A</v>
      </c>
      <c r="H9" s="4" t="str">
        <f t="shared" si="1"/>
        <v>,2819063</v>
      </c>
      <c r="I9" s="4" t="e">
        <f>VLOOKUP(A9,HOP!A:U,21,0)</f>
        <v>#N/A</v>
      </c>
      <c r="J9" s="4" t="s">
        <v>77</v>
      </c>
    </row>
    <row r="11" spans="4:4">
      <c r="D11" s="4">
        <f>SUM(D2:D10)</f>
        <v>1172</v>
      </c>
    </row>
    <row r="12" spans="4:4">
      <c r="D12" s="4" t="s">
        <v>78</v>
      </c>
    </row>
    <row r="15" spans="1:1">
      <c r="A15" s="4" t="s">
        <v>79</v>
      </c>
    </row>
    <row r="16" spans="1:1">
      <c r="A16" s="4" t="s">
        <v>80</v>
      </c>
    </row>
  </sheetData>
  <autoFilter ref="A1:X9">
    <filterColumn colId="3">
      <filters>
        <filter val="-581"/>
        <filter val="865"/>
        <filter val="176"/>
        <filter val="536"/>
        <filter val="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999221843711448</v>
      </c>
      <c r="B2" s="1" t="s">
        <v>100</v>
      </c>
      <c r="C2" s="1" t="s">
        <v>101</v>
      </c>
      <c r="D2" s="1" t="s">
        <v>102</v>
      </c>
      <c r="E2" s="1" t="s">
        <v>67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999221843575413</v>
      </c>
      <c r="B3" s="1" t="s">
        <v>100</v>
      </c>
      <c r="C3" s="1" t="s">
        <v>116</v>
      </c>
      <c r="D3" s="1" t="s">
        <v>117</v>
      </c>
      <c r="E3" s="1" t="s">
        <v>56</v>
      </c>
      <c r="F3" s="1" t="s">
        <v>100</v>
      </c>
      <c r="G3" s="1" t="s">
        <v>103</v>
      </c>
      <c r="H3" s="1" t="s">
        <v>104</v>
      </c>
      <c r="I3" s="1" t="s">
        <v>118</v>
      </c>
      <c r="J3" s="1" t="s">
        <v>106</v>
      </c>
      <c r="K3" s="1" t="s">
        <v>118</v>
      </c>
      <c r="L3" s="1" t="s">
        <v>118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119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21842989851</v>
      </c>
      <c r="B4" s="1" t="s">
        <v>100</v>
      </c>
      <c r="C4" s="1" t="s">
        <v>120</v>
      </c>
      <c r="D4" s="1" t="s">
        <v>121</v>
      </c>
      <c r="E4" s="1" t="s">
        <v>122</v>
      </c>
      <c r="F4" s="1" t="s">
        <v>100</v>
      </c>
      <c r="G4" s="1" t="s">
        <v>103</v>
      </c>
      <c r="H4" s="1" t="s">
        <v>104</v>
      </c>
      <c r="I4" s="1" t="s">
        <v>123</v>
      </c>
      <c r="J4" s="1" t="s">
        <v>106</v>
      </c>
      <c r="K4" s="1" t="s">
        <v>123</v>
      </c>
      <c r="L4" s="1" t="s">
        <v>123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124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999221842987873</v>
      </c>
      <c r="B5" s="1" t="s">
        <v>100</v>
      </c>
      <c r="C5" s="1" t="s">
        <v>125</v>
      </c>
      <c r="D5" s="1" t="s">
        <v>126</v>
      </c>
      <c r="E5" s="1" t="s">
        <v>127</v>
      </c>
      <c r="F5" s="1" t="s">
        <v>100</v>
      </c>
      <c r="G5" s="1" t="s">
        <v>103</v>
      </c>
      <c r="H5" s="1" t="s">
        <v>104</v>
      </c>
      <c r="I5" s="1" t="s">
        <v>128</v>
      </c>
      <c r="J5" s="1" t="s">
        <v>106</v>
      </c>
      <c r="K5" s="1" t="s">
        <v>128</v>
      </c>
      <c r="L5" s="1" t="s">
        <v>128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129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999221842968145</v>
      </c>
      <c r="B6" s="1" t="s">
        <v>100</v>
      </c>
      <c r="C6" s="1" t="s">
        <v>130</v>
      </c>
      <c r="D6" s="1" t="s">
        <v>117</v>
      </c>
      <c r="E6" s="1" t="s">
        <v>40</v>
      </c>
      <c r="F6" s="1" t="s">
        <v>100</v>
      </c>
      <c r="G6" s="1" t="s">
        <v>103</v>
      </c>
      <c r="H6" s="1" t="s">
        <v>104</v>
      </c>
      <c r="I6" s="1" t="s">
        <v>118</v>
      </c>
      <c r="J6" s="1" t="s">
        <v>106</v>
      </c>
      <c r="K6" s="1" t="s">
        <v>118</v>
      </c>
      <c r="L6" s="1" t="s">
        <v>118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131</v>
      </c>
      <c r="S6" s="1" t="s">
        <v>112</v>
      </c>
      <c r="T6" s="1" t="s">
        <v>113</v>
      </c>
      <c r="U6" s="1" t="s">
        <v>114</v>
      </c>
      <c r="V6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2022-12-13T01:16:00Z</dcterms:created>
  <dcterms:modified xsi:type="dcterms:W3CDTF">2022-12-15T09:21:11Z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5E53B0674A77411395BEF9F7A7892273</vt:lpwstr>
  </property>
  <property fmtid="{D5CDD505-2E9C-101B-9397-08002B2CF9AE}" pid="3" name="KSOProductBuildVer">
    <vt:lpwstr>2052-11.1.0.12980</vt:lpwstr>
  </property>
</Properties>
</file>