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<sst xmlns="http://schemas.openxmlformats.org/spreadsheetml/2006/main" count="188" uniqueCount="110">
  <si>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</si>
  <si>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</si>
  <si>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</si>
  <si>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</si>
  <si>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</si>
  <si>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</si>
  <si>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</si>
  <si>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</si>
  <si>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</si>
  <si>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</si>
  <si>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</si>
  <si>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</si>
  <si>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</si>
  <si>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</si>
  <si>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</si>
  <si>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</si>
  <si>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</si>
  <si>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</si>
  <si>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</si>
  <si>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</si>
  <si>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</si>
  <si>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</si>
  <si>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</si>
  <si>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</si>
  <si>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</si>
  <si>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21844769726	</t>
  </si>
  <si>
    <t>Ctrip</t>
  </si>
  <si>
    <t>正常</t>
  </si>
  <si>
    <t>[香港]富豪香港酒店(Regal Hongkong Hotel)(76478807)</t>
  </si>
  <si>
    <t>高级大床房&lt;至多8间&gt;&lt;90天内可预订&gt;&lt;2人入住&gt;</t>
  </si>
  <si>
    <t>CNY</t>
  </si>
  <si>
    <t>Mao/Debao,Mao/Debao</t>
  </si>
  <si>
    <t>CA13744221216CNY</t>
  </si>
  <si>
    <t>未提现</t>
  </si>
  <si>
    <t>携程开票</t>
  </si>
  <si>
    <t xml:space="preserve">2829969	</t>
  </si>
  <si>
    <t>HBD-65645-318-1646666</t>
  </si>
  <si>
    <t xml:space="preserve">HBD-65645-318-1646666	</t>
  </si>
  <si>
    <t xml:space="preserve">21845641441	</t>
  </si>
  <si>
    <t>高级客房&lt;至多8间&gt;&lt;2人入住&gt;</t>
  </si>
  <si>
    <t>Chen/Liang Hsiang,Chen/Liang Hsiang</t>
  </si>
  <si>
    <t xml:space="preserve">2831510	</t>
  </si>
  <si>
    <t xml:space="preserve">HBD-65645-318-1646790	</t>
  </si>
  <si>
    <t xml:space="preserve">21846749747	</t>
  </si>
  <si>
    <t>[台北]台北宁夏2号旅店(Ningxia No.2 Inn)(80941585)</t>
  </si>
  <si>
    <t>市景标准双人房&lt;至多8间&gt;&lt;2人入住&gt;</t>
  </si>
  <si>
    <t>Chen/Fang Ping,Chen/Fang Ping</t>
  </si>
  <si>
    <t xml:space="preserve">2833485	</t>
  </si>
  <si>
    <t xml:space="preserve">	</t>
  </si>
  <si>
    <t xml:space="preserve">999221847013267	</t>
  </si>
  <si>
    <t>[枣庄]尚客优精选酒店(枣庄振兴路吉品街店)(92484062)</t>
  </si>
  <si>
    <t>特惠大床房&lt;至多8间&gt;&lt;2人入住&gt;</t>
  </si>
  <si>
    <t>张超群</t>
  </si>
  <si>
    <t xml:space="preserve">2833921	</t>
  </si>
  <si>
    <t xml:space="preserve">(THK)YD00571221130100954119;	</t>
  </si>
  <si>
    <t>,</t>
  </si>
  <si>
    <t>2285 CNY</t>
  </si>
  <si>
    <t>A221216094135481</t>
  </si>
  <si>
    <t>总计：2285元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</si>
  <si>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</si>
  <si>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</si>
  <si>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</si>
  <si>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</si>
  <si>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</si>
  <si>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</si>
  <si>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</si>
  <si>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</si>
  <si>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</si>
  <si>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</si>
  <si>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</si>
  <si>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</si>
  <si>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</si>
  <si>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</si>
  <si>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</si>
  <si>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</si>
  <si>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</si>
  <si>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</si>
  <si>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</si>
  <si>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2022-11-30</t>
  </si>
  <si>
    <t>2833921</t>
  </si>
  <si>
    <t>尚客优精选酒店(枣庄振兴路吉品街店)</t>
  </si>
  <si>
    <t>2022-12-01</t>
  </si>
  <si>
    <t>退房日月结</t>
  </si>
  <si>
    <t>90.00</t>
  </si>
  <si>
    <t>RMB</t>
  </si>
  <si>
    <t>0</t>
  </si>
  <si>
    <t>0.00</t>
  </si>
  <si>
    <t>携程汇登国内直连</t>
  </si>
  <si>
    <t>01.011264</t>
  </si>
  <si>
    <t>2022-11-30 10:09:55</t>
  </si>
  <si>
    <t>否</t>
  </si>
  <si>
    <t>广州汇登信息科技有限公司</t>
  </si>
  <si>
    <t>直连</t>
  </si>
  <si>
    <t>中国</t>
  </si>
  <si>
    <t>2833485</t>
  </si>
  <si>
    <t>台北宁夏2号旅店</t>
  </si>
  <si>
    <t>Chen Fang Ping,Chen Fang Ping</t>
  </si>
  <si>
    <t>338.00</t>
  </si>
  <si>
    <t>2022-11-30 08:10:02</t>
  </si>
  <si>
    <t>2022-11-29</t>
  </si>
  <si>
    <t>2831510</t>
  </si>
  <si>
    <t>富豪香港酒店</t>
  </si>
  <si>
    <t>Chen Liang Hsiang,Chen Liang Hsiang</t>
  </si>
  <si>
    <t>619.00</t>
  </si>
  <si>
    <t>2022-11-29 10:16:11</t>
  </si>
  <si>
    <t>2022-11-28</t>
  </si>
  <si>
    <t>2829969</t>
  </si>
  <si>
    <t>Mao Debao,Mao Debao</t>
  </si>
  <si>
    <t>1238.00</t>
  </si>
  <si>
    <t>2022-11-28 16:08:46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</si>
</sst>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44895</v>
      </c>
      <c r="G2" s="6">
        <v>44896</v>
      </c>
      <c r="H2" s="4">
        <v>2</v>
      </c>
      <c r="I2" s="4">
        <v>1</v>
      </c>
      <c r="J2" s="4">
        <v>2</v>
      </c>
      <c r="K2" s="4" t="s">
        <v>30</v>
      </c>
      <c r="L2" s="4">
        <v>1238</v>
      </c>
      <c r="M2" s="4">
        <v>1238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44893</v>
      </c>
      <c r="S2" s="6">
        <v>44911</v>
      </c>
      <c r="T2" s="4" t="s">
        <v>34</v>
      </c>
      <c r="U2" s="4">
        <v>1238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28</v>
      </c>
      <c r="E3" s="4" t="s">
        <v>39</v>
      </c>
      <c r="F3" s="6">
        <v>44895</v>
      </c>
      <c r="G3" s="6">
        <v>44896</v>
      </c>
      <c r="H3" s="4">
        <v>1</v>
      </c>
      <c r="I3" s="4">
        <v>1</v>
      </c>
      <c r="J3" s="4">
        <v>1</v>
      </c>
      <c r="K3" s="4" t="s">
        <v>30</v>
      </c>
      <c r="L3" s="4">
        <v>619</v>
      </c>
      <c r="M3" s="4">
        <v>619</v>
      </c>
      <c r="N3" s="4" t="s">
        <v>40</v>
      </c>
      <c r="O3" s="4" t="s">
        <v>32</v>
      </c>
      <c r="P3" s="4" t="s">
        <v>33</v>
      </c>
      <c r="Q3" s="4">
        <v>0</v>
      </c>
      <c r="R3" s="7">
        <v>44894</v>
      </c>
      <c r="S3" s="6">
        <v>44911</v>
      </c>
      <c r="T3" s="4" t="s">
        <v>34</v>
      </c>
      <c r="U3" s="4">
        <v>619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44895</v>
      </c>
      <c r="G4" s="6">
        <v>44896</v>
      </c>
      <c r="H4" s="4">
        <v>1</v>
      </c>
      <c r="I4" s="4">
        <v>1</v>
      </c>
      <c r="J4" s="4">
        <v>1</v>
      </c>
      <c r="K4" s="4" t="s">
        <v>30</v>
      </c>
      <c r="L4" s="4">
        <v>338</v>
      </c>
      <c r="M4" s="4">
        <v>338</v>
      </c>
      <c r="N4" s="4" t="s">
        <v>46</v>
      </c>
      <c r="O4" s="4" t="s">
        <v>32</v>
      </c>
      <c r="P4" s="4" t="s">
        <v>33</v>
      </c>
      <c r="Q4" s="4">
        <v>0</v>
      </c>
      <c r="R4" s="7">
        <v>44895</v>
      </c>
      <c r="S4" s="6">
        <v>44911</v>
      </c>
      <c r="T4" s="4" t="s">
        <v>34</v>
      </c>
      <c r="U4" s="4">
        <v>338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44895</v>
      </c>
      <c r="G5" s="6">
        <v>44896</v>
      </c>
      <c r="H5" s="4">
        <v>1</v>
      </c>
      <c r="I5" s="4">
        <v>1</v>
      </c>
      <c r="J5" s="4">
        <v>1</v>
      </c>
      <c r="K5" s="4" t="s">
        <v>30</v>
      </c>
      <c r="L5" s="4">
        <v>90</v>
      </c>
      <c r="M5" s="4">
        <v>90</v>
      </c>
      <c r="N5" s="4" t="s">
        <v>52</v>
      </c>
      <c r="O5" s="4" t="s">
        <v>32</v>
      </c>
      <c r="P5" s="4" t="s">
        <v>33</v>
      </c>
      <c r="Q5" s="4">
        <v>0</v>
      </c>
      <c r="R5" s="7">
        <v>44895</v>
      </c>
      <c r="S5" s="6">
        <v>44911</v>
      </c>
      <c r="T5" s="4" t="s">
        <v>34</v>
      </c>
      <c r="U5" s="4">
        <v>90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21844769726</v>
      </c>
      <c r="B2" s="6">
        <v>44895</v>
      </c>
      <c r="C2" s="6">
        <v>44896</v>
      </c>
      <c r="D2" s="4">
        <v>1238</v>
      </c>
      <c r="E2" s="4" t="str">
        <f>VLOOKUP(A2,HOP!A:L,12,0)</f>
        <v>1238.00</v>
      </c>
      <c r="F2" s="4" t="str">
        <f>VLOOKUP(A2,HOP!A:C,3,0)</f>
        <v>2829969</v>
      </c>
      <c r="G2" s="4">
        <f>D2-E2</f>
        <v>0</v>
      </c>
      <c r="H2" s="4" t="str">
        <f>$H$1&amp;F2</f>
        <v>,2829969</v>
      </c>
      <c r="I2" s="4" t="str">
        <f>VLOOKUP(A2,HOP!A:U,21,0)</f>
        <v>直连</v>
      </c>
    </row>
    <row r="3" s="4" customFormat="1" spans="1:9">
      <c r="A3" s="5">
        <v>21845641441</v>
      </c>
      <c r="B3" s="6">
        <v>44895</v>
      </c>
      <c r="C3" s="6">
        <v>44896</v>
      </c>
      <c r="D3" s="4">
        <v>619</v>
      </c>
      <c r="E3" s="4" t="str">
        <f>VLOOKUP(A3,HOP!A:L,12,0)</f>
        <v>619.00</v>
      </c>
      <c r="F3" s="4" t="str">
        <f>VLOOKUP(A3,HOP!A:C,3,0)</f>
        <v>2831510</v>
      </c>
      <c r="G3" s="4">
        <f>D3-E3</f>
        <v>0</v>
      </c>
      <c r="H3" s="4" t="str">
        <f>$H$1&amp;F3</f>
        <v>,2831510</v>
      </c>
      <c r="I3" s="4" t="str">
        <f>VLOOKUP(A3,HOP!A:U,21,0)</f>
        <v>直连</v>
      </c>
    </row>
    <row r="4" s="4" customFormat="1" spans="1:9">
      <c r="A4" s="5">
        <v>21846749747</v>
      </c>
      <c r="B4" s="6">
        <v>44895</v>
      </c>
      <c r="C4" s="6">
        <v>44896</v>
      </c>
      <c r="D4" s="4">
        <v>338</v>
      </c>
      <c r="E4" s="4" t="str">
        <f>VLOOKUP(A4,HOP!A:L,12,0)</f>
        <v>338.00</v>
      </c>
      <c r="F4" s="4" t="str">
        <f>VLOOKUP(A4,HOP!A:C,3,0)</f>
        <v>2833485</v>
      </c>
      <c r="G4" s="4">
        <f>D4-E4</f>
        <v>0</v>
      </c>
      <c r="H4" s="4" t="str">
        <f>$H$1&amp;F4</f>
        <v>,2833485</v>
      </c>
      <c r="I4" s="4" t="str">
        <f>VLOOKUP(A4,HOP!A:U,21,0)</f>
        <v>直连</v>
      </c>
    </row>
    <row r="5" s="4" customFormat="1" spans="1:9">
      <c r="A5" s="5">
        <v>999221847013267</v>
      </c>
      <c r="B5" s="6">
        <v>44895</v>
      </c>
      <c r="C5" s="6">
        <v>44896</v>
      </c>
      <c r="D5" s="4">
        <v>90</v>
      </c>
      <c r="E5" s="4" t="str">
        <f>VLOOKUP(A5,HOP!A:L,12,0)</f>
        <v>90.00</v>
      </c>
      <c r="F5" s="4" t="str">
        <f>VLOOKUP(A5,HOP!A:C,3,0)</f>
        <v>2833921</v>
      </c>
      <c r="G5" s="4">
        <f>D5-E5</f>
        <v>0</v>
      </c>
      <c r="H5" s="4" t="str">
        <f>$H$1&amp;F5</f>
        <v>,2833921</v>
      </c>
      <c r="I5" s="4" t="str">
        <f>VLOOKUP(A5,HOP!A:U,21,0)</f>
        <v>直连</v>
      </c>
    </row>
    <row r="7" spans="4:4">
      <c r="D7" s="4">
        <f>SUM(D2:D6)</f>
        <v>2285</v>
      </c>
    </row>
    <row r="8" spans="4:4">
      <c r="D8" s="4" t="s">
        <v>56</v>
      </c>
    </row>
    <row r="11" spans="1:1">
      <c r="A11" s="4" t="s">
        <v>57</v>
      </c>
    </row>
    <row r="12" spans="1:1">
      <c r="A12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42" sqref="C42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999221847013267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21846749747</v>
      </c>
      <c r="B3" s="1" t="s">
        <v>78</v>
      </c>
      <c r="C3" s="1" t="s">
        <v>94</v>
      </c>
      <c r="D3" s="1" t="s">
        <v>95</v>
      </c>
      <c r="E3" s="1" t="s">
        <v>96</v>
      </c>
      <c r="F3" s="1" t="s">
        <v>78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21845641441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78</v>
      </c>
      <c r="G4" s="1" t="s">
        <v>81</v>
      </c>
      <c r="H4" s="1" t="s">
        <v>82</v>
      </c>
      <c r="I4" s="1" t="s">
        <v>103</v>
      </c>
      <c r="J4" s="1" t="s">
        <v>84</v>
      </c>
      <c r="K4" s="1" t="s">
        <v>103</v>
      </c>
      <c r="L4" s="1" t="s">
        <v>103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104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21844769726</v>
      </c>
      <c r="B5" s="1" t="s">
        <v>105</v>
      </c>
      <c r="C5" s="1" t="s">
        <v>106</v>
      </c>
      <c r="D5" s="1" t="s">
        <v>101</v>
      </c>
      <c r="E5" s="1" t="s">
        <v>107</v>
      </c>
      <c r="F5" s="1" t="s">
        <v>78</v>
      </c>
      <c r="G5" s="1" t="s">
        <v>81</v>
      </c>
      <c r="H5" s="1" t="s">
        <v>82</v>
      </c>
      <c r="I5" s="1" t="s">
        <v>108</v>
      </c>
      <c r="J5" s="1" t="s">
        <v>84</v>
      </c>
      <c r="K5" s="1" t="s">
        <v>108</v>
      </c>
      <c r="L5" s="1" t="s">
        <v>108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109</v>
      </c>
      <c r="S5" s="1" t="s">
        <v>90</v>
      </c>
      <c r="T5" s="1" t="s">
        <v>91</v>
      </c>
      <c r="U5" s="1" t="s">
        <v>92</v>
      </c>
      <c r="V5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2022-12-16T01:29:47Z</dcterms:created>
  <dcterms:modified xsi:type="dcterms:W3CDTF">2022-12-16T01:42:17Z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EE36D8A1632F4347B4A7302CF9BC71C0</vt:lpwstr>
  </property>
  <property fmtid="{D5CDD505-2E9C-101B-9397-08002B2CF9AE}" pid="3" name="KSOProductBuildVer">
    <vt:lpwstr>2052-11.1.0.12980</vt:lpwstr>
  </property>
</Properties>
</file>