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对账!$1:$21</definedName>
  </definedNames>
  <calcPr calcId="144525"/>
</workbook>
</file>

<file path=xl/sharedStrings.xml><?xml version="1.0" encoding="utf-8"?>
<sst xmlns="http://schemas.openxmlformats.org/spreadsheetml/2006/main" count="571" uniqueCount="212">
  <si>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</si>
  <si>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</si>
  <si>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</si>
  <si>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</si>
  <si>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</si>
  <si>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</si>
  <si>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</si>
  <si>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</si>
  <si>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</si>
  <si>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</si>
  <si>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</si>
  <si>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</si>
  <si>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</si>
  <si>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</si>
  <si>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</si>
  <si>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</si>
  <si>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</si>
  <si>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</si>
  <si>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</si>
  <si>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</si>
  <si>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</si>
  <si>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</si>
  <si>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</si>
  <si>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</si>
  <si>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</si>
  <si>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21839550435	</t>
  </si>
  <si>
    <t>Ctrip</t>
  </si>
  <si>
    <t>正常</t>
  </si>
  <si>
    <t>[台北]台北花园大酒店(Taipei Garden Hotel)(80941308)</t>
  </si>
  <si>
    <t>雅致双床房&lt;至多8间&gt;&lt;2人入住&gt;</t>
  </si>
  <si>
    <t>CNY</t>
  </si>
  <si>
    <t>HUANG/TING-KAI,HUANG/TING-KAI</t>
  </si>
  <si>
    <t>CA13744221217CNY</t>
  </si>
  <si>
    <t>未提现</t>
  </si>
  <si>
    <t>携程开票</t>
  </si>
  <si>
    <t xml:space="preserve">2822707	</t>
  </si>
  <si>
    <t xml:space="preserve">	</t>
  </si>
  <si>
    <t xml:space="preserve">999221843851109	</t>
  </si>
  <si>
    <t>[深圳]米尔顿精品酒店(深圳洪浪北地铁站店)(88988746)</t>
  </si>
  <si>
    <t>豪华双床房&lt;至多8间&gt;&lt;2人入住&gt;</t>
  </si>
  <si>
    <t>涂嘉鑫</t>
  </si>
  <si>
    <t xml:space="preserve">2828425	</t>
  </si>
  <si>
    <t xml:space="preserve">11	</t>
  </si>
  <si>
    <t xml:space="preserve">21847883424	</t>
  </si>
  <si>
    <t>[高雄]高雄华宏饭店(Hwa Hong Hotel)(80941507)</t>
  </si>
  <si>
    <t>标准双人房&lt;至多8间&gt;&lt;2人入住&gt;</t>
  </si>
  <si>
    <t>Weng/fu chang,Weng/fu chang</t>
  </si>
  <si>
    <t xml:space="preserve">2835629	</t>
  </si>
  <si>
    <t xml:space="preserve">999221848312020	</t>
  </si>
  <si>
    <t>[枣庄]尚客优精选酒店(枣庄振兴路吉品街店)(92484062)</t>
  </si>
  <si>
    <t>特惠大床房&lt;至多8间&gt;&lt;2人入住&gt;</t>
  </si>
  <si>
    <t>张超群</t>
  </si>
  <si>
    <t xml:space="preserve">2836508	</t>
  </si>
  <si>
    <t xml:space="preserve">(THK)YD00571221201084622025;	</t>
  </si>
  <si>
    <t xml:space="preserve">999221848738125	</t>
  </si>
  <si>
    <t>赵允增</t>
  </si>
  <si>
    <t xml:space="preserve">2837215	</t>
  </si>
  <si>
    <t xml:space="preserve">(THK)YD00571221201141934498;	</t>
  </si>
  <si>
    <t xml:space="preserve">999221849488846	</t>
  </si>
  <si>
    <t>[宁波]7天优品宁波镇海红星广场店(82487712)</t>
  </si>
  <si>
    <t>精选特优房&lt;至多8间&gt;&lt;2人入住&gt;</t>
  </si>
  <si>
    <t>冯东华</t>
  </si>
  <si>
    <t xml:space="preserve">2838604	</t>
  </si>
  <si>
    <t xml:space="preserve">104878311694	</t>
  </si>
  <si>
    <t>取消</t>
  </si>
  <si>
    <t xml:space="preserve">21764182631	</t>
  </si>
  <si>
    <t>[台北]台北第一大饭店(First Hotel)(80941322)</t>
  </si>
  <si>
    <t>标准双人房&lt;至多8间&gt;&lt;2人入住&gt;&lt;早餐&gt;</t>
  </si>
  <si>
    <t>CHUNG/SHUHUI</t>
  </si>
  <si>
    <t>CA13744221218CNY</t>
  </si>
  <si>
    <t xml:space="preserve">2787865	</t>
  </si>
  <si>
    <t xml:space="preserve">1502994	</t>
  </si>
  <si>
    <t xml:space="preserve">21787326574	</t>
  </si>
  <si>
    <t>[台北]柯达饭店(台北长安店)(K Hotel Taipei Chang-An)(80941757)</t>
  </si>
  <si>
    <t>标准客房(无窗)&lt;至多8间&gt;&lt;2人入住&gt;&lt;早餐&gt;</t>
  </si>
  <si>
    <t>Ho/Michael,Ho/Michael</t>
  </si>
  <si>
    <t xml:space="preserve">2794910	</t>
  </si>
  <si>
    <t xml:space="preserve">21845715883	</t>
  </si>
  <si>
    <t>[香港]富豪香港酒店(Regal Hongkong Hotel)(76478807)</t>
  </si>
  <si>
    <t>高级大床房&lt;至多8间&gt;&lt;90天内可预订&gt;&lt;2人入住&gt;</t>
  </si>
  <si>
    <t>SHEK/KA SHING,SHEK/KA SHING</t>
  </si>
  <si>
    <t xml:space="preserve">2831646	</t>
  </si>
  <si>
    <t xml:space="preserve">HBD-65645-318-1646806	</t>
  </si>
  <si>
    <t xml:space="preserve">999221846052404	</t>
  </si>
  <si>
    <t>[北京]汉庭酒店(北京王府井协和医院店)(93879577)</t>
  </si>
  <si>
    <t>家庭房&lt;至多8间&gt;&lt;2人入住&gt;</t>
  </si>
  <si>
    <t>银铎巴彦尔蒋改生</t>
  </si>
  <si>
    <t xml:space="preserve">2832277	</t>
  </si>
  <si>
    <t xml:space="preserve">R9008043102439464001	</t>
  </si>
  <si>
    <t xml:space="preserve">21848130269	</t>
  </si>
  <si>
    <t>WU/WEN-JIE</t>
  </si>
  <si>
    <t xml:space="preserve">2836114	</t>
  </si>
  <si>
    <t xml:space="preserve">21848472853	</t>
  </si>
  <si>
    <t>[高雄]富驿商旅-高雄中华路馆(FX INN Kaohsiung)(80941628)</t>
  </si>
  <si>
    <t>时尚双床房&lt;至多8间&gt;&lt;2人入住&gt;</t>
  </si>
  <si>
    <t>LI/SHUKUEI</t>
  </si>
  <si>
    <t xml:space="preserve">2836871	</t>
  </si>
  <si>
    <t xml:space="preserve">999221850163777	</t>
  </si>
  <si>
    <t>[贵阳]宜尚酒店(贵阳黔灵山店)(80247049)</t>
  </si>
  <si>
    <t>王平周</t>
  </si>
  <si>
    <t xml:space="preserve">2839998	</t>
  </si>
  <si>
    <t xml:space="preserve">R_0851039_2486141	</t>
  </si>
  <si>
    <t xml:space="preserve">999221850697843	</t>
  </si>
  <si>
    <t>杨昆</t>
  </si>
  <si>
    <t xml:space="preserve">2841180	</t>
  </si>
  <si>
    <t xml:space="preserve">R_0851039_2486489	</t>
  </si>
  <si>
    <t xml:space="preserve">999221850788014	</t>
  </si>
  <si>
    <t>[广州]维也纳酒店(广州南站高铁站店)(68323495)</t>
  </si>
  <si>
    <t>标准大床房&lt;2人入住&gt;</t>
  </si>
  <si>
    <t>李湘</t>
  </si>
  <si>
    <t xml:space="preserve">2841300	</t>
  </si>
  <si>
    <t xml:space="preserve">104879315484	</t>
  </si>
  <si>
    <t xml:space="preserve">999221850921469	</t>
  </si>
  <si>
    <t>YU/CHIN-WEN,YU/CHIN-WEN</t>
  </si>
  <si>
    <t xml:space="preserve">2841451	</t>
  </si>
  <si>
    <t xml:space="preserve">21842846921	</t>
  </si>
  <si>
    <t>Tsai/Jimmy,Tsai/Jimmy,Tsai/Jimmy,Tsai/Jimmy</t>
  </si>
  <si>
    <t>CA13744221219CNY</t>
  </si>
  <si>
    <t xml:space="preserve">2826876	</t>
  </si>
  <si>
    <t>，</t>
  </si>
  <si>
    <t>9209 CNY</t>
  </si>
  <si>
    <t>A221219093156481</t>
  </si>
  <si>
    <t>总计：9209元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</si>
  <si>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</si>
  <si>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</si>
  <si>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</si>
  <si>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</si>
  <si>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</si>
  <si>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</si>
  <si>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</si>
  <si>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</si>
  <si>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</si>
  <si>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</si>
  <si>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</si>
  <si>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</si>
  <si>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</si>
  <si>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</si>
  <si>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</si>
  <si>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</si>
  <si>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</si>
  <si>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</si>
  <si>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</si>
  <si>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2022-12-02</t>
  </si>
  <si>
    <t>2841180</t>
  </si>
  <si>
    <t>宜尚酒店(贵阳黔灵山店)</t>
  </si>
  <si>
    <t>2022-12-03</t>
  </si>
  <si>
    <t>退房日月结</t>
  </si>
  <si>
    <t>167.00</t>
  </si>
  <si>
    <t>RMB</t>
  </si>
  <si>
    <t>0</t>
  </si>
  <si>
    <t>0.00</t>
  </si>
  <si>
    <t>携程汇登国内直连</t>
  </si>
  <si>
    <t>01.011264</t>
  </si>
  <si>
    <t>2022-12-02 19:50:28</t>
  </si>
  <si>
    <t>否</t>
  </si>
  <si>
    <t>广州汇登信息科技有限公司</t>
  </si>
  <si>
    <t>直连</t>
  </si>
  <si>
    <t>中国</t>
  </si>
  <si>
    <t>2839998</t>
  </si>
  <si>
    <t>2022-12-02 13:55:00</t>
  </si>
  <si>
    <t>2022-12-01</t>
  </si>
  <si>
    <t>2837215</t>
  </si>
  <si>
    <t>尚客优精选酒店(枣庄振兴路吉品街店)</t>
  </si>
  <si>
    <t>88.00</t>
  </si>
  <si>
    <t>2022-12-01 14:19:35</t>
  </si>
  <si>
    <t>2836871</t>
  </si>
  <si>
    <t>富驿商旅-高雄中华路馆</t>
  </si>
  <si>
    <t>LI SHUKUEI</t>
  </si>
  <si>
    <t>507.00</t>
  </si>
  <si>
    <t>2022-12-01 11:09:03</t>
  </si>
  <si>
    <t>2836508</t>
  </si>
  <si>
    <t>2022-12-01 08:46:23</t>
  </si>
  <si>
    <t>2836114</t>
  </si>
  <si>
    <t>高雄华宏饭店</t>
  </si>
  <si>
    <t>WU WEN-JIE</t>
  </si>
  <si>
    <t>174.00</t>
  </si>
  <si>
    <t>2022-12-01 08:06:13</t>
  </si>
  <si>
    <t>2022-11-30</t>
  </si>
  <si>
    <t>2835629</t>
  </si>
  <si>
    <t>Weng fu chang,Weng fu chang</t>
  </si>
  <si>
    <t>178.00</t>
  </si>
  <si>
    <t>2022-11-30 20:50:35</t>
  </si>
  <si>
    <t>2022-11-29</t>
  </si>
  <si>
    <t>2831646</t>
  </si>
  <si>
    <t>富豪香港酒店</t>
  </si>
  <si>
    <t>SHEK KA SHING,SHEK KA SHING</t>
  </si>
  <si>
    <t>1406.00</t>
  </si>
  <si>
    <t>2022-11-29 11:23:15</t>
  </si>
  <si>
    <t>2022-11-27</t>
  </si>
  <si>
    <t>2828425</t>
  </si>
  <si>
    <t>米尔顿精品酒店(深圳洪浪北地铁站店)</t>
  </si>
  <si>
    <t>2022-11-28</t>
  </si>
  <si>
    <t>1218.00</t>
  </si>
  <si>
    <t>2022-11-27 21:32:35</t>
  </si>
  <si>
    <t>2022-11-25</t>
  </si>
  <si>
    <t>2822707</t>
  </si>
  <si>
    <t>台北花园大酒店</t>
  </si>
  <si>
    <t>HUANG TING-KAI,HUANG TING-KAI</t>
  </si>
  <si>
    <t>730.00</t>
  </si>
  <si>
    <t>2022-11-25 12:28:52</t>
  </si>
  <si>
    <t>2022-11-13</t>
  </si>
  <si>
    <t>2794910</t>
  </si>
  <si>
    <t>柯达饭店(台北长安店)</t>
  </si>
  <si>
    <t>Ho Michael,Ho Michael</t>
  </si>
  <si>
    <t>4146.00</t>
  </si>
  <si>
    <t>2022-11-13 10:20:22</t>
  </si>
  <si>
    <t>2022-11-10</t>
  </si>
  <si>
    <t>2787865</t>
  </si>
  <si>
    <t>台北第一大饭店</t>
  </si>
  <si>
    <t>CHUNG SHUHUI</t>
  </si>
  <si>
    <t>340.00</t>
  </si>
  <si>
    <t>2022-11-10 13:39:27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</si>
</sst>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3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44896</v>
      </c>
      <c r="G2" s="6">
        <v>44897</v>
      </c>
      <c r="H2" s="4">
        <v>1</v>
      </c>
      <c r="I2" s="4">
        <v>1</v>
      </c>
      <c r="J2" s="4">
        <v>1</v>
      </c>
      <c r="K2" s="4" t="s">
        <v>30</v>
      </c>
      <c r="L2" s="4">
        <v>730</v>
      </c>
      <c r="M2" s="4">
        <v>730</v>
      </c>
      <c r="N2" s="4" t="s">
        <v>31</v>
      </c>
      <c r="O2" s="4" t="s">
        <v>32</v>
      </c>
      <c r="P2" s="4" t="s">
        <v>33</v>
      </c>
      <c r="Q2" s="4">
        <v>0</v>
      </c>
      <c r="R2" s="7">
        <v>44890</v>
      </c>
      <c r="S2" s="6">
        <v>44912</v>
      </c>
      <c r="T2" s="4" t="s">
        <v>34</v>
      </c>
      <c r="U2" s="4">
        <v>730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44893</v>
      </c>
      <c r="G3" s="6">
        <v>44897</v>
      </c>
      <c r="H3" s="4">
        <v>1</v>
      </c>
      <c r="I3" s="4">
        <v>4</v>
      </c>
      <c r="J3" s="4">
        <v>4</v>
      </c>
      <c r="K3" s="4" t="s">
        <v>30</v>
      </c>
      <c r="L3" s="4">
        <v>1218</v>
      </c>
      <c r="M3" s="4">
        <v>1218</v>
      </c>
      <c r="N3" s="4" t="s">
        <v>40</v>
      </c>
      <c r="O3" s="4" t="s">
        <v>32</v>
      </c>
      <c r="P3" s="4" t="s">
        <v>33</v>
      </c>
      <c r="Q3" s="4">
        <v>0</v>
      </c>
      <c r="R3" s="7">
        <v>44892</v>
      </c>
      <c r="S3" s="6">
        <v>44912</v>
      </c>
      <c r="T3" s="4" t="s">
        <v>34</v>
      </c>
      <c r="U3" s="4">
        <v>1218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44896</v>
      </c>
      <c r="G4" s="6">
        <v>44897</v>
      </c>
      <c r="H4" s="4">
        <v>1</v>
      </c>
      <c r="I4" s="4">
        <v>1</v>
      </c>
      <c r="J4" s="4">
        <v>1</v>
      </c>
      <c r="K4" s="4" t="s">
        <v>30</v>
      </c>
      <c r="L4" s="4">
        <v>178</v>
      </c>
      <c r="M4" s="4">
        <v>178</v>
      </c>
      <c r="N4" s="4" t="s">
        <v>46</v>
      </c>
      <c r="O4" s="4" t="s">
        <v>32</v>
      </c>
      <c r="P4" s="4" t="s">
        <v>33</v>
      </c>
      <c r="Q4" s="4">
        <v>0</v>
      </c>
      <c r="R4" s="7">
        <v>44895</v>
      </c>
      <c r="S4" s="6">
        <v>44912</v>
      </c>
      <c r="T4" s="4" t="s">
        <v>34</v>
      </c>
      <c r="U4" s="4">
        <v>178</v>
      </c>
      <c r="V4" s="4">
        <v>0</v>
      </c>
      <c r="W4" s="4">
        <v>0</v>
      </c>
      <c r="X4" s="4" t="s">
        <v>47</v>
      </c>
      <c r="Y4" s="4" t="s">
        <v>36</v>
      </c>
    </row>
    <row r="5" s="4" customFormat="1" spans="1:25">
      <c r="A5" s="4" t="s">
        <v>48</v>
      </c>
      <c r="B5" s="4" t="s">
        <v>26</v>
      </c>
      <c r="C5" s="4" t="s">
        <v>27</v>
      </c>
      <c r="D5" s="4" t="s">
        <v>49</v>
      </c>
      <c r="E5" s="4" t="s">
        <v>50</v>
      </c>
      <c r="F5" s="6">
        <v>44896</v>
      </c>
      <c r="G5" s="6">
        <v>44897</v>
      </c>
      <c r="H5" s="4">
        <v>1</v>
      </c>
      <c r="I5" s="4">
        <v>1</v>
      </c>
      <c r="J5" s="4">
        <v>1</v>
      </c>
      <c r="K5" s="4" t="s">
        <v>30</v>
      </c>
      <c r="L5" s="4">
        <v>88</v>
      </c>
      <c r="M5" s="4">
        <v>88</v>
      </c>
      <c r="N5" s="4" t="s">
        <v>51</v>
      </c>
      <c r="O5" s="4" t="s">
        <v>32</v>
      </c>
      <c r="P5" s="4" t="s">
        <v>33</v>
      </c>
      <c r="Q5" s="4">
        <v>0</v>
      </c>
      <c r="R5" s="7">
        <v>44896</v>
      </c>
      <c r="S5" s="6">
        <v>44912</v>
      </c>
      <c r="T5" s="4" t="s">
        <v>34</v>
      </c>
      <c r="U5" s="4">
        <v>88</v>
      </c>
      <c r="V5" s="4">
        <v>0</v>
      </c>
      <c r="W5" s="4">
        <v>0</v>
      </c>
      <c r="X5" s="4" t="s">
        <v>52</v>
      </c>
      <c r="Y5" s="4" t="s">
        <v>53</v>
      </c>
    </row>
    <row r="6" s="4" customFormat="1" spans="1:25">
      <c r="A6" s="4" t="s">
        <v>54</v>
      </c>
      <c r="B6" s="4" t="s">
        <v>26</v>
      </c>
      <c r="C6" s="4" t="s">
        <v>27</v>
      </c>
      <c r="D6" s="4" t="s">
        <v>49</v>
      </c>
      <c r="E6" s="4" t="s">
        <v>50</v>
      </c>
      <c r="F6" s="6">
        <v>44896</v>
      </c>
      <c r="G6" s="6">
        <v>44897</v>
      </c>
      <c r="H6" s="4">
        <v>1</v>
      </c>
      <c r="I6" s="4">
        <v>1</v>
      </c>
      <c r="J6" s="4">
        <v>1</v>
      </c>
      <c r="K6" s="4" t="s">
        <v>30</v>
      </c>
      <c r="L6" s="4">
        <v>88</v>
      </c>
      <c r="M6" s="4">
        <v>88</v>
      </c>
      <c r="N6" s="4" t="s">
        <v>55</v>
      </c>
      <c r="O6" s="4" t="s">
        <v>32</v>
      </c>
      <c r="P6" s="4" t="s">
        <v>33</v>
      </c>
      <c r="Q6" s="4">
        <v>0</v>
      </c>
      <c r="R6" s="7">
        <v>44896</v>
      </c>
      <c r="S6" s="6">
        <v>44912</v>
      </c>
      <c r="T6" s="4" t="s">
        <v>34</v>
      </c>
      <c r="U6" s="4">
        <v>88</v>
      </c>
      <c r="V6" s="4">
        <v>0</v>
      </c>
      <c r="W6" s="4">
        <v>0</v>
      </c>
      <c r="X6" s="4" t="s">
        <v>56</v>
      </c>
      <c r="Y6" s="4" t="s">
        <v>57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44896</v>
      </c>
      <c r="G7" s="6">
        <v>44897</v>
      </c>
      <c r="H7" s="4">
        <v>1</v>
      </c>
      <c r="I7" s="4">
        <v>1</v>
      </c>
      <c r="J7" s="4">
        <v>1</v>
      </c>
      <c r="K7" s="4" t="s">
        <v>30</v>
      </c>
      <c r="L7" s="4">
        <v>150</v>
      </c>
      <c r="M7" s="4">
        <v>150</v>
      </c>
      <c r="N7" s="4" t="s">
        <v>61</v>
      </c>
      <c r="O7" s="4" t="s">
        <v>32</v>
      </c>
      <c r="P7" s="4" t="s">
        <v>33</v>
      </c>
      <c r="Q7" s="4">
        <v>0</v>
      </c>
      <c r="R7" s="7">
        <v>44896</v>
      </c>
      <c r="S7" s="6">
        <v>44912</v>
      </c>
      <c r="T7" s="4" t="s">
        <v>34</v>
      </c>
      <c r="U7" s="4">
        <v>150</v>
      </c>
      <c r="V7" s="4">
        <v>0</v>
      </c>
      <c r="W7" s="4">
        <v>0</v>
      </c>
      <c r="X7" s="4" t="s">
        <v>62</v>
      </c>
      <c r="Y7" s="4" t="s">
        <v>63</v>
      </c>
    </row>
    <row r="8" s="4" customFormat="1" spans="1:25">
      <c r="A8" s="4" t="s">
        <v>58</v>
      </c>
      <c r="B8" s="4" t="s">
        <v>26</v>
      </c>
      <c r="C8" s="4" t="s">
        <v>64</v>
      </c>
      <c r="D8" s="4" t="s">
        <v>59</v>
      </c>
      <c r="E8" s="4" t="s">
        <v>60</v>
      </c>
      <c r="F8" s="6">
        <v>44896</v>
      </c>
      <c r="G8" s="6">
        <v>44897</v>
      </c>
      <c r="H8" s="4">
        <v>1</v>
      </c>
      <c r="I8" s="4">
        <v>1</v>
      </c>
      <c r="J8" s="4">
        <v>1</v>
      </c>
      <c r="K8" s="4" t="s">
        <v>30</v>
      </c>
      <c r="L8" s="4">
        <v>-150</v>
      </c>
      <c r="M8" s="4">
        <v>-150</v>
      </c>
      <c r="N8" s="4" t="s">
        <v>61</v>
      </c>
      <c r="O8" s="4" t="s">
        <v>32</v>
      </c>
      <c r="P8" s="4" t="s">
        <v>33</v>
      </c>
      <c r="Q8" s="4">
        <v>0</v>
      </c>
      <c r="R8" s="7">
        <v>44896</v>
      </c>
      <c r="S8" s="6">
        <v>44912</v>
      </c>
      <c r="T8" s="4" t="s">
        <v>34</v>
      </c>
      <c r="U8" s="4">
        <v>-150</v>
      </c>
      <c r="V8" s="4">
        <v>0</v>
      </c>
      <c r="W8" s="4">
        <v>0</v>
      </c>
      <c r="X8" s="4" t="s">
        <v>62</v>
      </c>
      <c r="Y8" s="4" t="s">
        <v>63</v>
      </c>
    </row>
    <row r="9" s="4" customFormat="1" spans="1:25">
      <c r="A9" s="4" t="s">
        <v>65</v>
      </c>
      <c r="B9" s="4" t="s">
        <v>26</v>
      </c>
      <c r="C9" s="4" t="s">
        <v>27</v>
      </c>
      <c r="D9" s="4" t="s">
        <v>66</v>
      </c>
      <c r="E9" s="4" t="s">
        <v>67</v>
      </c>
      <c r="F9" s="6">
        <v>44897</v>
      </c>
      <c r="G9" s="6">
        <v>44898</v>
      </c>
      <c r="H9" s="4">
        <v>1</v>
      </c>
      <c r="I9" s="4">
        <v>1</v>
      </c>
      <c r="J9" s="4">
        <v>1</v>
      </c>
      <c r="K9" s="4" t="s">
        <v>30</v>
      </c>
      <c r="L9" s="4">
        <v>340</v>
      </c>
      <c r="M9" s="4">
        <v>340</v>
      </c>
      <c r="N9" s="4" t="s">
        <v>68</v>
      </c>
      <c r="O9" s="4" t="s">
        <v>69</v>
      </c>
      <c r="P9" s="4" t="s">
        <v>33</v>
      </c>
      <c r="Q9" s="4">
        <v>0</v>
      </c>
      <c r="R9" s="7">
        <v>44875</v>
      </c>
      <c r="S9" s="6">
        <v>44913</v>
      </c>
      <c r="T9" s="4" t="s">
        <v>34</v>
      </c>
      <c r="U9" s="4">
        <v>340</v>
      </c>
      <c r="V9" s="4">
        <v>0</v>
      </c>
      <c r="W9" s="4">
        <v>0</v>
      </c>
      <c r="X9" s="4" t="s">
        <v>70</v>
      </c>
      <c r="Y9" s="4" t="s">
        <v>71</v>
      </c>
    </row>
    <row r="10" s="4" customFormat="1" spans="1:25">
      <c r="A10" s="4" t="s">
        <v>72</v>
      </c>
      <c r="B10" s="4" t="s">
        <v>26</v>
      </c>
      <c r="C10" s="4" t="s">
        <v>27</v>
      </c>
      <c r="D10" s="4" t="s">
        <v>73</v>
      </c>
      <c r="E10" s="4" t="s">
        <v>74</v>
      </c>
      <c r="F10" s="6">
        <v>44892</v>
      </c>
      <c r="G10" s="6">
        <v>44898</v>
      </c>
      <c r="H10" s="4">
        <v>1</v>
      </c>
      <c r="I10" s="4">
        <v>6</v>
      </c>
      <c r="J10" s="4">
        <v>6</v>
      </c>
      <c r="K10" s="4" t="s">
        <v>30</v>
      </c>
      <c r="L10" s="4">
        <v>4146</v>
      </c>
      <c r="M10" s="4">
        <v>4146</v>
      </c>
      <c r="N10" s="4" t="s">
        <v>75</v>
      </c>
      <c r="O10" s="4" t="s">
        <v>69</v>
      </c>
      <c r="P10" s="4" t="s">
        <v>33</v>
      </c>
      <c r="Q10" s="4">
        <v>0</v>
      </c>
      <c r="R10" s="7">
        <v>44878</v>
      </c>
      <c r="S10" s="6">
        <v>44913</v>
      </c>
      <c r="T10" s="4" t="s">
        <v>34</v>
      </c>
      <c r="U10" s="4">
        <v>4146</v>
      </c>
      <c r="V10" s="4">
        <v>0</v>
      </c>
      <c r="W10" s="4">
        <v>0</v>
      </c>
      <c r="X10" s="4" t="s">
        <v>76</v>
      </c>
      <c r="Y10" s="4" t="s">
        <v>36</v>
      </c>
    </row>
    <row r="11" s="4" customFormat="1" spans="1:25">
      <c r="A11" s="4" t="s">
        <v>77</v>
      </c>
      <c r="B11" s="4" t="s">
        <v>26</v>
      </c>
      <c r="C11" s="4" t="s">
        <v>27</v>
      </c>
      <c r="D11" s="4" t="s">
        <v>78</v>
      </c>
      <c r="E11" s="4" t="s">
        <v>79</v>
      </c>
      <c r="F11" s="6">
        <v>44896</v>
      </c>
      <c r="G11" s="6">
        <v>44898</v>
      </c>
      <c r="H11" s="4">
        <v>1</v>
      </c>
      <c r="I11" s="4">
        <v>2</v>
      </c>
      <c r="J11" s="4">
        <v>2</v>
      </c>
      <c r="K11" s="4" t="s">
        <v>30</v>
      </c>
      <c r="L11" s="4">
        <v>1406</v>
      </c>
      <c r="M11" s="4">
        <v>1406</v>
      </c>
      <c r="N11" s="4" t="s">
        <v>80</v>
      </c>
      <c r="O11" s="4" t="s">
        <v>69</v>
      </c>
      <c r="P11" s="4" t="s">
        <v>33</v>
      </c>
      <c r="Q11" s="4">
        <v>0</v>
      </c>
      <c r="R11" s="7">
        <v>44894</v>
      </c>
      <c r="S11" s="6">
        <v>44913</v>
      </c>
      <c r="T11" s="4" t="s">
        <v>34</v>
      </c>
      <c r="U11" s="4">
        <v>1406</v>
      </c>
      <c r="V11" s="4">
        <v>0</v>
      </c>
      <c r="W11" s="4">
        <v>0</v>
      </c>
      <c r="X11" s="4" t="s">
        <v>81</v>
      </c>
      <c r="Y11" s="4" t="s">
        <v>82</v>
      </c>
    </row>
    <row r="12" s="4" customFormat="1" spans="1:25">
      <c r="A12" s="4" t="s">
        <v>83</v>
      </c>
      <c r="B12" s="4" t="s">
        <v>26</v>
      </c>
      <c r="C12" s="4" t="s">
        <v>27</v>
      </c>
      <c r="D12" s="4" t="s">
        <v>84</v>
      </c>
      <c r="E12" s="4" t="s">
        <v>85</v>
      </c>
      <c r="F12" s="6">
        <v>44897</v>
      </c>
      <c r="G12" s="6">
        <v>44898</v>
      </c>
      <c r="H12" s="4">
        <v>1</v>
      </c>
      <c r="I12" s="4">
        <v>1</v>
      </c>
      <c r="J12" s="4">
        <v>1</v>
      </c>
      <c r="K12" s="4" t="s">
        <v>30</v>
      </c>
      <c r="L12" s="4">
        <v>315</v>
      </c>
      <c r="M12" s="4">
        <v>315</v>
      </c>
      <c r="N12" s="4" t="s">
        <v>86</v>
      </c>
      <c r="O12" s="4" t="s">
        <v>69</v>
      </c>
      <c r="P12" s="4" t="s">
        <v>33</v>
      </c>
      <c r="Q12" s="4">
        <v>0</v>
      </c>
      <c r="R12" s="7">
        <v>44894</v>
      </c>
      <c r="S12" s="6">
        <v>44913</v>
      </c>
      <c r="T12" s="4" t="s">
        <v>34</v>
      </c>
      <c r="U12" s="4">
        <v>315</v>
      </c>
      <c r="V12" s="4">
        <v>0</v>
      </c>
      <c r="W12" s="4">
        <v>0</v>
      </c>
      <c r="X12" s="4" t="s">
        <v>87</v>
      </c>
      <c r="Y12" s="4" t="s">
        <v>88</v>
      </c>
    </row>
    <row r="13" s="4" customFormat="1" spans="1:25">
      <c r="A13" s="4" t="s">
        <v>89</v>
      </c>
      <c r="B13" s="4" t="s">
        <v>26</v>
      </c>
      <c r="C13" s="4" t="s">
        <v>27</v>
      </c>
      <c r="D13" s="4" t="s">
        <v>44</v>
      </c>
      <c r="E13" s="4" t="s">
        <v>45</v>
      </c>
      <c r="F13" s="6">
        <v>44897</v>
      </c>
      <c r="G13" s="6">
        <v>44898</v>
      </c>
      <c r="H13" s="4">
        <v>1</v>
      </c>
      <c r="I13" s="4">
        <v>1</v>
      </c>
      <c r="J13" s="4">
        <v>1</v>
      </c>
      <c r="K13" s="4" t="s">
        <v>30</v>
      </c>
      <c r="L13" s="4">
        <v>174</v>
      </c>
      <c r="M13" s="4">
        <v>174</v>
      </c>
      <c r="N13" s="4" t="s">
        <v>90</v>
      </c>
      <c r="O13" s="4" t="s">
        <v>69</v>
      </c>
      <c r="P13" s="4" t="s">
        <v>33</v>
      </c>
      <c r="Q13" s="4">
        <v>0</v>
      </c>
      <c r="R13" s="7">
        <v>44896</v>
      </c>
      <c r="S13" s="6">
        <v>44913</v>
      </c>
      <c r="T13" s="4" t="s">
        <v>34</v>
      </c>
      <c r="U13" s="4">
        <v>174</v>
      </c>
      <c r="V13" s="4">
        <v>0</v>
      </c>
      <c r="W13" s="4">
        <v>0</v>
      </c>
      <c r="X13" s="4" t="s">
        <v>91</v>
      </c>
      <c r="Y13" s="4" t="s">
        <v>36</v>
      </c>
    </row>
    <row r="14" s="4" customFormat="1" spans="1:25">
      <c r="A14" s="4" t="s">
        <v>92</v>
      </c>
      <c r="B14" s="4" t="s">
        <v>26</v>
      </c>
      <c r="C14" s="4" t="s">
        <v>27</v>
      </c>
      <c r="D14" s="4" t="s">
        <v>93</v>
      </c>
      <c r="E14" s="4" t="s">
        <v>94</v>
      </c>
      <c r="F14" s="6">
        <v>44896</v>
      </c>
      <c r="G14" s="6">
        <v>44898</v>
      </c>
      <c r="H14" s="4">
        <v>1</v>
      </c>
      <c r="I14" s="4">
        <v>2</v>
      </c>
      <c r="J14" s="4">
        <v>2</v>
      </c>
      <c r="K14" s="4" t="s">
        <v>30</v>
      </c>
      <c r="L14" s="4">
        <v>507</v>
      </c>
      <c r="M14" s="4">
        <v>507</v>
      </c>
      <c r="N14" s="4" t="s">
        <v>95</v>
      </c>
      <c r="O14" s="4" t="s">
        <v>69</v>
      </c>
      <c r="P14" s="4" t="s">
        <v>33</v>
      </c>
      <c r="Q14" s="4">
        <v>0</v>
      </c>
      <c r="R14" s="7">
        <v>44896</v>
      </c>
      <c r="S14" s="6">
        <v>44913</v>
      </c>
      <c r="T14" s="4" t="s">
        <v>34</v>
      </c>
      <c r="U14" s="4">
        <v>507</v>
      </c>
      <c r="V14" s="4">
        <v>0</v>
      </c>
      <c r="W14" s="4">
        <v>0</v>
      </c>
      <c r="X14" s="4" t="s">
        <v>96</v>
      </c>
      <c r="Y14" s="4" t="s">
        <v>36</v>
      </c>
    </row>
    <row r="15" s="4" customFormat="1" spans="1:25">
      <c r="A15" s="4" t="s">
        <v>97</v>
      </c>
      <c r="B15" s="4" t="s">
        <v>26</v>
      </c>
      <c r="C15" s="4" t="s">
        <v>27</v>
      </c>
      <c r="D15" s="4" t="s">
        <v>98</v>
      </c>
      <c r="E15" s="4" t="s">
        <v>50</v>
      </c>
      <c r="F15" s="6">
        <v>44897</v>
      </c>
      <c r="G15" s="6">
        <v>44898</v>
      </c>
      <c r="H15" s="4">
        <v>1</v>
      </c>
      <c r="I15" s="4">
        <v>1</v>
      </c>
      <c r="J15" s="4">
        <v>1</v>
      </c>
      <c r="K15" s="4" t="s">
        <v>30</v>
      </c>
      <c r="L15" s="4">
        <v>167</v>
      </c>
      <c r="M15" s="4">
        <v>167</v>
      </c>
      <c r="N15" s="4" t="s">
        <v>99</v>
      </c>
      <c r="O15" s="4" t="s">
        <v>69</v>
      </c>
      <c r="P15" s="4" t="s">
        <v>33</v>
      </c>
      <c r="Q15" s="4">
        <v>0</v>
      </c>
      <c r="R15" s="7">
        <v>44897</v>
      </c>
      <c r="S15" s="6">
        <v>44913</v>
      </c>
      <c r="T15" s="4" t="s">
        <v>34</v>
      </c>
      <c r="U15" s="4">
        <v>167</v>
      </c>
      <c r="V15" s="4">
        <v>0</v>
      </c>
      <c r="W15" s="4">
        <v>0</v>
      </c>
      <c r="X15" s="4" t="s">
        <v>100</v>
      </c>
      <c r="Y15" s="4" t="s">
        <v>101</v>
      </c>
    </row>
    <row r="16" s="4" customFormat="1" spans="1:25">
      <c r="A16" s="4" t="s">
        <v>83</v>
      </c>
      <c r="B16" s="4" t="s">
        <v>26</v>
      </c>
      <c r="C16" s="4" t="s">
        <v>64</v>
      </c>
      <c r="D16" s="4" t="s">
        <v>84</v>
      </c>
      <c r="E16" s="4" t="s">
        <v>85</v>
      </c>
      <c r="F16" s="6">
        <v>44897</v>
      </c>
      <c r="G16" s="6">
        <v>44898</v>
      </c>
      <c r="H16" s="4">
        <v>1</v>
      </c>
      <c r="I16" s="4">
        <v>1</v>
      </c>
      <c r="J16" s="4">
        <v>1</v>
      </c>
      <c r="K16" s="4" t="s">
        <v>30</v>
      </c>
      <c r="L16" s="4">
        <v>-315</v>
      </c>
      <c r="M16" s="4">
        <v>-315</v>
      </c>
      <c r="N16" s="4" t="s">
        <v>86</v>
      </c>
      <c r="O16" s="4" t="s">
        <v>69</v>
      </c>
      <c r="P16" s="4" t="s">
        <v>33</v>
      </c>
      <c r="Q16" s="4">
        <v>0</v>
      </c>
      <c r="R16" s="7">
        <v>44894</v>
      </c>
      <c r="S16" s="6">
        <v>44913</v>
      </c>
      <c r="T16" s="4" t="s">
        <v>34</v>
      </c>
      <c r="U16" s="4">
        <v>-315</v>
      </c>
      <c r="V16" s="4">
        <v>0</v>
      </c>
      <c r="W16" s="4">
        <v>0</v>
      </c>
      <c r="X16" s="4" t="s">
        <v>87</v>
      </c>
      <c r="Y16" s="4" t="s">
        <v>88</v>
      </c>
    </row>
    <row r="17" s="4" customFormat="1" spans="1:25">
      <c r="A17" s="4" t="s">
        <v>102</v>
      </c>
      <c r="B17" s="4" t="s">
        <v>26</v>
      </c>
      <c r="C17" s="4" t="s">
        <v>27</v>
      </c>
      <c r="D17" s="4" t="s">
        <v>98</v>
      </c>
      <c r="E17" s="4" t="s">
        <v>50</v>
      </c>
      <c r="F17" s="6">
        <v>44897</v>
      </c>
      <c r="G17" s="6">
        <v>44898</v>
      </c>
      <c r="H17" s="4">
        <v>1</v>
      </c>
      <c r="I17" s="4">
        <v>1</v>
      </c>
      <c r="J17" s="4">
        <v>1</v>
      </c>
      <c r="K17" s="4" t="s">
        <v>30</v>
      </c>
      <c r="L17" s="4">
        <v>167</v>
      </c>
      <c r="M17" s="4">
        <v>167</v>
      </c>
      <c r="N17" s="4" t="s">
        <v>103</v>
      </c>
      <c r="O17" s="4" t="s">
        <v>69</v>
      </c>
      <c r="P17" s="4" t="s">
        <v>33</v>
      </c>
      <c r="Q17" s="4">
        <v>0</v>
      </c>
      <c r="R17" s="7">
        <v>44897</v>
      </c>
      <c r="S17" s="6">
        <v>44913</v>
      </c>
      <c r="T17" s="4" t="s">
        <v>34</v>
      </c>
      <c r="U17" s="4">
        <v>167</v>
      </c>
      <c r="V17" s="4">
        <v>0</v>
      </c>
      <c r="W17" s="4">
        <v>0</v>
      </c>
      <c r="X17" s="4" t="s">
        <v>104</v>
      </c>
      <c r="Y17" s="4" t="s">
        <v>105</v>
      </c>
    </row>
    <row r="18" s="4" customFormat="1" spans="1:25">
      <c r="A18" s="4" t="s">
        <v>106</v>
      </c>
      <c r="B18" s="4" t="s">
        <v>26</v>
      </c>
      <c r="C18" s="4" t="s">
        <v>27</v>
      </c>
      <c r="D18" s="4" t="s">
        <v>107</v>
      </c>
      <c r="E18" s="4" t="s">
        <v>108</v>
      </c>
      <c r="F18" s="6">
        <v>44897</v>
      </c>
      <c r="G18" s="6">
        <v>44898</v>
      </c>
      <c r="H18" s="4">
        <v>1</v>
      </c>
      <c r="I18" s="4">
        <v>1</v>
      </c>
      <c r="J18" s="4">
        <v>1</v>
      </c>
      <c r="K18" s="4" t="s">
        <v>30</v>
      </c>
      <c r="L18" s="4">
        <v>235</v>
      </c>
      <c r="M18" s="4">
        <v>235</v>
      </c>
      <c r="N18" s="4" t="s">
        <v>109</v>
      </c>
      <c r="O18" s="4" t="s">
        <v>69</v>
      </c>
      <c r="P18" s="4" t="s">
        <v>33</v>
      </c>
      <c r="Q18" s="4">
        <v>0</v>
      </c>
      <c r="R18" s="7">
        <v>44897</v>
      </c>
      <c r="S18" s="6">
        <v>44913</v>
      </c>
      <c r="T18" s="4" t="s">
        <v>34</v>
      </c>
      <c r="U18" s="4">
        <v>235</v>
      </c>
      <c r="V18" s="4">
        <v>0</v>
      </c>
      <c r="W18" s="4">
        <v>0</v>
      </c>
      <c r="X18" s="4" t="s">
        <v>110</v>
      </c>
      <c r="Y18" s="4" t="s">
        <v>111</v>
      </c>
    </row>
    <row r="19" s="4" customFormat="1" spans="1:25">
      <c r="A19" s="4" t="s">
        <v>112</v>
      </c>
      <c r="B19" s="4" t="s">
        <v>26</v>
      </c>
      <c r="C19" s="4" t="s">
        <v>27</v>
      </c>
      <c r="D19" s="4" t="s">
        <v>44</v>
      </c>
      <c r="E19" s="4" t="s">
        <v>45</v>
      </c>
      <c r="F19" s="6">
        <v>44897</v>
      </c>
      <c r="G19" s="6">
        <v>44898</v>
      </c>
      <c r="H19" s="4">
        <v>1</v>
      </c>
      <c r="I19" s="4">
        <v>1</v>
      </c>
      <c r="J19" s="4">
        <v>1</v>
      </c>
      <c r="K19" s="4" t="s">
        <v>30</v>
      </c>
      <c r="L19" s="4">
        <v>173</v>
      </c>
      <c r="M19" s="4">
        <v>173</v>
      </c>
      <c r="N19" s="4" t="s">
        <v>113</v>
      </c>
      <c r="O19" s="4" t="s">
        <v>69</v>
      </c>
      <c r="P19" s="4" t="s">
        <v>33</v>
      </c>
      <c r="Q19" s="4">
        <v>0</v>
      </c>
      <c r="R19" s="7">
        <v>44897</v>
      </c>
      <c r="S19" s="6">
        <v>44913</v>
      </c>
      <c r="T19" s="4" t="s">
        <v>34</v>
      </c>
      <c r="U19" s="4">
        <v>173</v>
      </c>
      <c r="V19" s="4">
        <v>0</v>
      </c>
      <c r="W19" s="4">
        <v>0</v>
      </c>
      <c r="X19" s="4" t="s">
        <v>114</v>
      </c>
      <c r="Y19" s="4" t="s">
        <v>36</v>
      </c>
    </row>
    <row r="20" s="4" customFormat="1" spans="1:25">
      <c r="A20" s="4" t="s">
        <v>112</v>
      </c>
      <c r="B20" s="4" t="s">
        <v>26</v>
      </c>
      <c r="C20" s="4" t="s">
        <v>64</v>
      </c>
      <c r="D20" s="4" t="s">
        <v>44</v>
      </c>
      <c r="E20" s="4" t="s">
        <v>45</v>
      </c>
      <c r="F20" s="6">
        <v>44897</v>
      </c>
      <c r="G20" s="6">
        <v>44898</v>
      </c>
      <c r="H20" s="4">
        <v>1</v>
      </c>
      <c r="I20" s="4">
        <v>1</v>
      </c>
      <c r="J20" s="4">
        <v>1</v>
      </c>
      <c r="K20" s="4" t="s">
        <v>30</v>
      </c>
      <c r="L20" s="4">
        <v>-173</v>
      </c>
      <c r="M20" s="4">
        <v>-173</v>
      </c>
      <c r="N20" s="4" t="s">
        <v>113</v>
      </c>
      <c r="O20" s="4" t="s">
        <v>69</v>
      </c>
      <c r="P20" s="4" t="s">
        <v>33</v>
      </c>
      <c r="Q20" s="4">
        <v>0</v>
      </c>
      <c r="R20" s="7">
        <v>44897</v>
      </c>
      <c r="S20" s="6">
        <v>44913</v>
      </c>
      <c r="T20" s="4" t="s">
        <v>34</v>
      </c>
      <c r="U20" s="4">
        <v>-173</v>
      </c>
      <c r="V20" s="4">
        <v>0</v>
      </c>
      <c r="W20" s="4">
        <v>0</v>
      </c>
      <c r="X20" s="4" t="s">
        <v>114</v>
      </c>
      <c r="Y20" s="4" t="s">
        <v>36</v>
      </c>
    </row>
    <row r="21" s="4" customFormat="1" spans="1:25">
      <c r="A21" s="4" t="s">
        <v>106</v>
      </c>
      <c r="B21" s="4" t="s">
        <v>26</v>
      </c>
      <c r="C21" s="4" t="s">
        <v>64</v>
      </c>
      <c r="D21" s="4" t="s">
        <v>107</v>
      </c>
      <c r="E21" s="4" t="s">
        <v>108</v>
      </c>
      <c r="F21" s="6">
        <v>44897</v>
      </c>
      <c r="G21" s="6">
        <v>44898</v>
      </c>
      <c r="H21" s="4">
        <v>1</v>
      </c>
      <c r="I21" s="4">
        <v>1</v>
      </c>
      <c r="J21" s="4">
        <v>1</v>
      </c>
      <c r="K21" s="4" t="s">
        <v>30</v>
      </c>
      <c r="L21" s="4">
        <v>-235</v>
      </c>
      <c r="M21" s="4">
        <v>-235</v>
      </c>
      <c r="N21" s="4" t="s">
        <v>109</v>
      </c>
      <c r="O21" s="4" t="s">
        <v>69</v>
      </c>
      <c r="P21" s="4" t="s">
        <v>33</v>
      </c>
      <c r="Q21" s="4">
        <v>0</v>
      </c>
      <c r="R21" s="7">
        <v>44897</v>
      </c>
      <c r="S21" s="6">
        <v>44913</v>
      </c>
      <c r="T21" s="4" t="s">
        <v>34</v>
      </c>
      <c r="U21" s="4">
        <v>-235</v>
      </c>
      <c r="V21" s="4">
        <v>0</v>
      </c>
      <c r="W21" s="4">
        <v>0</v>
      </c>
      <c r="X21" s="4" t="s">
        <v>110</v>
      </c>
      <c r="Y21" s="4" t="s">
        <v>111</v>
      </c>
    </row>
    <row r="22" s="4" customFormat="1" spans="1:25">
      <c r="A22" s="4" t="s">
        <v>115</v>
      </c>
      <c r="B22" s="4" t="s">
        <v>26</v>
      </c>
      <c r="C22" s="4" t="s">
        <v>27</v>
      </c>
      <c r="D22" s="4" t="s">
        <v>44</v>
      </c>
      <c r="E22" s="4" t="s">
        <v>45</v>
      </c>
      <c r="F22" s="6">
        <v>44898</v>
      </c>
      <c r="G22" s="6">
        <v>44899</v>
      </c>
      <c r="H22" s="4">
        <v>2</v>
      </c>
      <c r="I22" s="4">
        <v>1</v>
      </c>
      <c r="J22" s="4">
        <v>2</v>
      </c>
      <c r="K22" s="4" t="s">
        <v>30</v>
      </c>
      <c r="L22" s="4">
        <v>552</v>
      </c>
      <c r="M22" s="4">
        <v>552</v>
      </c>
      <c r="N22" s="4" t="s">
        <v>116</v>
      </c>
      <c r="O22" s="4" t="s">
        <v>117</v>
      </c>
      <c r="P22" s="4" t="s">
        <v>33</v>
      </c>
      <c r="Q22" s="4">
        <v>0</v>
      </c>
      <c r="R22" s="7">
        <v>44892</v>
      </c>
      <c r="S22" s="6">
        <v>44914</v>
      </c>
      <c r="T22" s="4" t="s">
        <v>34</v>
      </c>
      <c r="U22" s="4">
        <v>552</v>
      </c>
      <c r="V22" s="4">
        <v>0</v>
      </c>
      <c r="W22" s="4">
        <v>0</v>
      </c>
      <c r="X22" s="4" t="s">
        <v>118</v>
      </c>
      <c r="Y22" s="4" t="s">
        <v>36</v>
      </c>
    </row>
    <row r="23" s="4" customFormat="1" spans="1:25">
      <c r="A23" s="4" t="s">
        <v>115</v>
      </c>
      <c r="B23" s="4" t="s">
        <v>26</v>
      </c>
      <c r="C23" s="4" t="s">
        <v>64</v>
      </c>
      <c r="D23" s="4" t="s">
        <v>44</v>
      </c>
      <c r="E23" s="4" t="s">
        <v>45</v>
      </c>
      <c r="F23" s="6">
        <v>44898</v>
      </c>
      <c r="G23" s="6">
        <v>44899</v>
      </c>
      <c r="H23" s="4">
        <v>2</v>
      </c>
      <c r="I23" s="4">
        <v>1</v>
      </c>
      <c r="J23" s="4">
        <v>2</v>
      </c>
      <c r="K23" s="4" t="s">
        <v>30</v>
      </c>
      <c r="L23" s="4">
        <v>-552</v>
      </c>
      <c r="M23" s="4">
        <v>-552</v>
      </c>
      <c r="N23" s="4" t="s">
        <v>116</v>
      </c>
      <c r="O23" s="4" t="s">
        <v>117</v>
      </c>
      <c r="P23" s="4" t="s">
        <v>33</v>
      </c>
      <c r="Q23" s="4">
        <v>0</v>
      </c>
      <c r="R23" s="7">
        <v>44892</v>
      </c>
      <c r="S23" s="6">
        <v>44914</v>
      </c>
      <c r="T23" s="4" t="s">
        <v>34</v>
      </c>
      <c r="U23" s="4">
        <v>-552</v>
      </c>
      <c r="V23" s="4">
        <v>0</v>
      </c>
      <c r="W23" s="4">
        <v>0</v>
      </c>
      <c r="X23" s="4" t="s">
        <v>118</v>
      </c>
      <c r="Y23" s="4" t="s">
        <v>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6"/>
  <sheetViews>
    <sheetView tabSelected="1" workbookViewId="0">
      <selection activeCell="A25" sqref="A25:A26"/>
    </sheetView>
  </sheetViews>
  <sheetFormatPr defaultColWidth="9" defaultRowHeight="13.5"/>
  <cols>
    <col min="1" max="1" width="12.625" style="4"/>
    <col min="2" max="2" width="11.5" style="4"/>
    <col min="3" max="3" width="10.375" style="4"/>
    <col min="4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119</v>
      </c>
    </row>
    <row r="2" s="4" customFormat="1" spans="1:9">
      <c r="A2" s="5">
        <v>21839550435</v>
      </c>
      <c r="B2" s="6">
        <v>44896</v>
      </c>
      <c r="C2" s="6">
        <v>44897</v>
      </c>
      <c r="D2" s="4">
        <v>730</v>
      </c>
      <c r="E2" s="4" t="str">
        <f>VLOOKUP(A2,HOP!A:L,12,0)</f>
        <v>730.00</v>
      </c>
      <c r="F2" s="4" t="str">
        <f>VLOOKUP(A2,HOP!A:C,3,0)</f>
        <v>2822707</v>
      </c>
      <c r="G2" s="4">
        <f>D2-E2</f>
        <v>0</v>
      </c>
      <c r="H2" s="4" t="str">
        <f>$H$1&amp;F2</f>
        <v>，2822707</v>
      </c>
      <c r="I2" s="4" t="str">
        <f>VLOOKUP(A2,HOP!A:U,21,0)</f>
        <v>直连</v>
      </c>
    </row>
    <row r="3" s="4" customFormat="1" spans="1:9">
      <c r="A3" s="5">
        <v>999221843851109</v>
      </c>
      <c r="B3" s="6">
        <v>44893</v>
      </c>
      <c r="C3" s="6">
        <v>44897</v>
      </c>
      <c r="D3" s="4">
        <v>1218</v>
      </c>
      <c r="E3" s="4" t="str">
        <f>VLOOKUP(A3,HOP!A:L,12,0)</f>
        <v>1218.00</v>
      </c>
      <c r="F3" s="4" t="str">
        <f>VLOOKUP(A3,HOP!A:C,3,0)</f>
        <v>2828425</v>
      </c>
      <c r="G3" s="4">
        <f t="shared" ref="G3:G18" si="0">D3-E3</f>
        <v>0</v>
      </c>
      <c r="H3" s="4" t="str">
        <f t="shared" ref="H3:H18" si="1">$H$1&amp;F3</f>
        <v>，2828425</v>
      </c>
      <c r="I3" s="4" t="str">
        <f>VLOOKUP(A3,HOP!A:U,21,0)</f>
        <v>直连</v>
      </c>
    </row>
    <row r="4" s="4" customFormat="1" spans="1:9">
      <c r="A4" s="5">
        <v>21847883424</v>
      </c>
      <c r="B4" s="6">
        <v>44896</v>
      </c>
      <c r="C4" s="6">
        <v>44897</v>
      </c>
      <c r="D4" s="4">
        <v>178</v>
      </c>
      <c r="E4" s="4" t="str">
        <f>VLOOKUP(A4,HOP!A:L,12,0)</f>
        <v>178.00</v>
      </c>
      <c r="F4" s="4" t="str">
        <f>VLOOKUP(A4,HOP!A:C,3,0)</f>
        <v>2835629</v>
      </c>
      <c r="G4" s="4">
        <f t="shared" si="0"/>
        <v>0</v>
      </c>
      <c r="H4" s="4" t="str">
        <f t="shared" si="1"/>
        <v>，2835629</v>
      </c>
      <c r="I4" s="4" t="str">
        <f>VLOOKUP(A4,HOP!A:U,21,0)</f>
        <v>直连</v>
      </c>
    </row>
    <row r="5" s="4" customFormat="1" spans="1:9">
      <c r="A5" s="5">
        <v>999221848312020</v>
      </c>
      <c r="B5" s="6">
        <v>44896</v>
      </c>
      <c r="C5" s="6">
        <v>44897</v>
      </c>
      <c r="D5" s="4">
        <v>88</v>
      </c>
      <c r="E5" s="4" t="str">
        <f>VLOOKUP(A5,HOP!A:L,12,0)</f>
        <v>88.00</v>
      </c>
      <c r="F5" s="4" t="str">
        <f>VLOOKUP(A5,HOP!A:C,3,0)</f>
        <v>2836508</v>
      </c>
      <c r="G5" s="4">
        <f t="shared" si="0"/>
        <v>0</v>
      </c>
      <c r="H5" s="4" t="str">
        <f t="shared" si="1"/>
        <v>，2836508</v>
      </c>
      <c r="I5" s="4" t="str">
        <f>VLOOKUP(A5,HOP!A:U,21,0)</f>
        <v>直连</v>
      </c>
    </row>
    <row r="6" s="4" customFormat="1" spans="1:9">
      <c r="A6" s="5">
        <v>999221848738125</v>
      </c>
      <c r="B6" s="6">
        <v>44896</v>
      </c>
      <c r="C6" s="6">
        <v>44897</v>
      </c>
      <c r="D6" s="4">
        <v>88</v>
      </c>
      <c r="E6" s="4" t="str">
        <f>VLOOKUP(A6,HOP!A:L,12,0)</f>
        <v>88.00</v>
      </c>
      <c r="F6" s="4" t="str">
        <f>VLOOKUP(A6,HOP!A:C,3,0)</f>
        <v>2837215</v>
      </c>
      <c r="G6" s="4">
        <f t="shared" si="0"/>
        <v>0</v>
      </c>
      <c r="H6" s="4" t="str">
        <f t="shared" si="1"/>
        <v>，2837215</v>
      </c>
      <c r="I6" s="4" t="str">
        <f>VLOOKUP(A6,HOP!A:U,21,0)</f>
        <v>直连</v>
      </c>
    </row>
    <row r="7" s="4" customFormat="1" hidden="1" spans="1:9">
      <c r="A7" s="5">
        <v>999221849488846</v>
      </c>
      <c r="B7" s="6">
        <v>44896</v>
      </c>
      <c r="C7" s="6">
        <v>44897</v>
      </c>
      <c r="D7" s="4">
        <v>0</v>
      </c>
      <c r="E7" s="4" t="e">
        <f>VLOOKUP(A7,HOP!A:L,12,0)</f>
        <v>#N/A</v>
      </c>
      <c r="F7" s="4" t="e">
        <f>VLOOKUP(A7,HOP!A:C,3,0)</f>
        <v>#N/A</v>
      </c>
      <c r="G7" s="4" t="e">
        <f t="shared" si="0"/>
        <v>#N/A</v>
      </c>
      <c r="H7" s="4" t="e">
        <f t="shared" si="1"/>
        <v>#N/A</v>
      </c>
      <c r="I7" s="4" t="e">
        <f>VLOOKUP(A7,HOP!A:U,21,0)</f>
        <v>#N/A</v>
      </c>
    </row>
    <row r="8" s="4" customFormat="1" spans="1:9">
      <c r="A8" s="5">
        <v>21764182631</v>
      </c>
      <c r="B8" s="6">
        <v>44897</v>
      </c>
      <c r="C8" s="6">
        <v>44898</v>
      </c>
      <c r="D8" s="4">
        <v>340</v>
      </c>
      <c r="E8" s="4" t="str">
        <f>VLOOKUP(A8,HOP!A:L,12,0)</f>
        <v>340.00</v>
      </c>
      <c r="F8" s="4" t="str">
        <f>VLOOKUP(A8,HOP!A:C,3,0)</f>
        <v>2787865</v>
      </c>
      <c r="G8" s="4">
        <f t="shared" si="0"/>
        <v>0</v>
      </c>
      <c r="H8" s="4" t="str">
        <f t="shared" si="1"/>
        <v>，2787865</v>
      </c>
      <c r="I8" s="4" t="str">
        <f>VLOOKUP(A8,HOP!A:U,21,0)</f>
        <v>直连</v>
      </c>
    </row>
    <row r="9" s="4" customFormat="1" spans="1:9">
      <c r="A9" s="5">
        <v>21787326574</v>
      </c>
      <c r="B9" s="6">
        <v>44892</v>
      </c>
      <c r="C9" s="6">
        <v>44898</v>
      </c>
      <c r="D9" s="4">
        <v>4146</v>
      </c>
      <c r="E9" s="4" t="str">
        <f>VLOOKUP(A9,HOP!A:L,12,0)</f>
        <v>4146.00</v>
      </c>
      <c r="F9" s="4" t="str">
        <f>VLOOKUP(A9,HOP!A:C,3,0)</f>
        <v>2794910</v>
      </c>
      <c r="G9" s="4">
        <f t="shared" si="0"/>
        <v>0</v>
      </c>
      <c r="H9" s="4" t="str">
        <f t="shared" si="1"/>
        <v>，2794910</v>
      </c>
      <c r="I9" s="4" t="str">
        <f>VLOOKUP(A9,HOP!A:U,21,0)</f>
        <v>直连</v>
      </c>
    </row>
    <row r="10" s="4" customFormat="1" spans="1:9">
      <c r="A10" s="5">
        <v>21845715883</v>
      </c>
      <c r="B10" s="6">
        <v>44896</v>
      </c>
      <c r="C10" s="6">
        <v>44898</v>
      </c>
      <c r="D10" s="4">
        <v>1406</v>
      </c>
      <c r="E10" s="4" t="str">
        <f>VLOOKUP(A10,HOP!A:L,12,0)</f>
        <v>1406.00</v>
      </c>
      <c r="F10" s="4" t="str">
        <f>VLOOKUP(A10,HOP!A:C,3,0)</f>
        <v>2831646</v>
      </c>
      <c r="G10" s="4">
        <f t="shared" si="0"/>
        <v>0</v>
      </c>
      <c r="H10" s="4" t="str">
        <f t="shared" si="1"/>
        <v>，2831646</v>
      </c>
      <c r="I10" s="4" t="str">
        <f>VLOOKUP(A10,HOP!A:U,21,0)</f>
        <v>直连</v>
      </c>
    </row>
    <row r="11" s="4" customFormat="1" hidden="1" spans="1:9">
      <c r="A11" s="5">
        <v>999221846052404</v>
      </c>
      <c r="B11" s="6">
        <v>44897</v>
      </c>
      <c r="C11" s="6">
        <v>44898</v>
      </c>
      <c r="D11" s="4">
        <v>0</v>
      </c>
      <c r="E11" s="4" t="e">
        <f>VLOOKUP(A11,HOP!A:L,12,0)</f>
        <v>#N/A</v>
      </c>
      <c r="F11" s="4" t="e">
        <f>VLOOKUP(A11,HOP!A:C,3,0)</f>
        <v>#N/A</v>
      </c>
      <c r="G11" s="4" t="e">
        <f t="shared" si="0"/>
        <v>#N/A</v>
      </c>
      <c r="H11" s="4" t="e">
        <f t="shared" si="1"/>
        <v>#N/A</v>
      </c>
      <c r="I11" s="4" t="e">
        <f>VLOOKUP(A11,HOP!A:U,21,0)</f>
        <v>#N/A</v>
      </c>
    </row>
    <row r="12" s="4" customFormat="1" spans="1:9">
      <c r="A12" s="5">
        <v>21848130269</v>
      </c>
      <c r="B12" s="6">
        <v>44897</v>
      </c>
      <c r="C12" s="6">
        <v>44898</v>
      </c>
      <c r="D12" s="4">
        <v>174</v>
      </c>
      <c r="E12" s="4" t="str">
        <f>VLOOKUP(A12,HOP!A:L,12,0)</f>
        <v>174.00</v>
      </c>
      <c r="F12" s="4" t="str">
        <f>VLOOKUP(A12,HOP!A:C,3,0)</f>
        <v>2836114</v>
      </c>
      <c r="G12" s="4">
        <f t="shared" si="0"/>
        <v>0</v>
      </c>
      <c r="H12" s="4" t="str">
        <f t="shared" si="1"/>
        <v>，2836114</v>
      </c>
      <c r="I12" s="4" t="str">
        <f>VLOOKUP(A12,HOP!A:U,21,0)</f>
        <v>直连</v>
      </c>
    </row>
    <row r="13" s="4" customFormat="1" spans="1:9">
      <c r="A13" s="5">
        <v>21848472853</v>
      </c>
      <c r="B13" s="6">
        <v>44896</v>
      </c>
      <c r="C13" s="6">
        <v>44898</v>
      </c>
      <c r="D13" s="4">
        <v>507</v>
      </c>
      <c r="E13" s="4" t="str">
        <f>VLOOKUP(A13,HOP!A:L,12,0)</f>
        <v>507.00</v>
      </c>
      <c r="F13" s="4" t="str">
        <f>VLOOKUP(A13,HOP!A:C,3,0)</f>
        <v>2836871</v>
      </c>
      <c r="G13" s="4">
        <f t="shared" si="0"/>
        <v>0</v>
      </c>
      <c r="H13" s="4" t="str">
        <f t="shared" si="1"/>
        <v>，2836871</v>
      </c>
      <c r="I13" s="4" t="str">
        <f>VLOOKUP(A13,HOP!A:U,21,0)</f>
        <v>直连</v>
      </c>
    </row>
    <row r="14" s="4" customFormat="1" spans="1:9">
      <c r="A14" s="5">
        <v>999221850163777</v>
      </c>
      <c r="B14" s="6">
        <v>44897</v>
      </c>
      <c r="C14" s="6">
        <v>44898</v>
      </c>
      <c r="D14" s="4">
        <v>167</v>
      </c>
      <c r="E14" s="4" t="str">
        <f>VLOOKUP(A14,HOP!A:L,12,0)</f>
        <v>167.00</v>
      </c>
      <c r="F14" s="4" t="str">
        <f>VLOOKUP(A14,HOP!A:C,3,0)</f>
        <v>2839998</v>
      </c>
      <c r="G14" s="4">
        <f t="shared" si="0"/>
        <v>0</v>
      </c>
      <c r="H14" s="4" t="str">
        <f t="shared" si="1"/>
        <v>，2839998</v>
      </c>
      <c r="I14" s="4" t="str">
        <f>VLOOKUP(A14,HOP!A:U,21,0)</f>
        <v>直连</v>
      </c>
    </row>
    <row r="15" s="4" customFormat="1" spans="1:9">
      <c r="A15" s="5">
        <v>999221850697843</v>
      </c>
      <c r="B15" s="6">
        <v>44897</v>
      </c>
      <c r="C15" s="6">
        <v>44898</v>
      </c>
      <c r="D15" s="4">
        <v>167</v>
      </c>
      <c r="E15" s="4" t="str">
        <f>VLOOKUP(A15,HOP!A:L,12,0)</f>
        <v>167.00</v>
      </c>
      <c r="F15" s="4" t="str">
        <f>VLOOKUP(A15,HOP!A:C,3,0)</f>
        <v>2841180</v>
      </c>
      <c r="G15" s="4">
        <f t="shared" si="0"/>
        <v>0</v>
      </c>
      <c r="H15" s="4" t="str">
        <f t="shared" si="1"/>
        <v>，2841180</v>
      </c>
      <c r="I15" s="4" t="str">
        <f>VLOOKUP(A15,HOP!A:U,21,0)</f>
        <v>直连</v>
      </c>
    </row>
    <row r="16" s="4" customFormat="1" hidden="1" spans="1:9">
      <c r="A16" s="5">
        <v>999221850788014</v>
      </c>
      <c r="B16" s="6">
        <v>44897</v>
      </c>
      <c r="C16" s="6">
        <v>44898</v>
      </c>
      <c r="D16" s="4">
        <v>0</v>
      </c>
      <c r="E16" s="4" t="e">
        <f>VLOOKUP(A16,HOP!A:L,12,0)</f>
        <v>#N/A</v>
      </c>
      <c r="F16" s="4" t="e">
        <f>VLOOKUP(A16,HOP!A:C,3,0)</f>
        <v>#N/A</v>
      </c>
      <c r="G16" s="4" t="e">
        <f t="shared" si="0"/>
        <v>#N/A</v>
      </c>
      <c r="H16" s="4" t="e">
        <f t="shared" si="1"/>
        <v>#N/A</v>
      </c>
      <c r="I16" s="4" t="e">
        <f>VLOOKUP(A16,HOP!A:U,21,0)</f>
        <v>#N/A</v>
      </c>
    </row>
    <row r="17" s="4" customFormat="1" hidden="1" spans="1:9">
      <c r="A17" s="5">
        <v>999221850921469</v>
      </c>
      <c r="B17" s="6">
        <v>44897</v>
      </c>
      <c r="C17" s="6">
        <v>44898</v>
      </c>
      <c r="D17" s="4">
        <v>0</v>
      </c>
      <c r="E17" s="4" t="e">
        <f>VLOOKUP(A17,HOP!A:L,12,0)</f>
        <v>#N/A</v>
      </c>
      <c r="F17" s="4" t="e">
        <f>VLOOKUP(A17,HOP!A:C,3,0)</f>
        <v>#N/A</v>
      </c>
      <c r="G17" s="4" t="e">
        <f t="shared" si="0"/>
        <v>#N/A</v>
      </c>
      <c r="H17" s="4" t="e">
        <f t="shared" si="1"/>
        <v>#N/A</v>
      </c>
      <c r="I17" s="4" t="e">
        <f>VLOOKUP(A17,HOP!A:U,21,0)</f>
        <v>#N/A</v>
      </c>
    </row>
    <row r="18" s="4" customFormat="1" hidden="1" spans="1:9">
      <c r="A18" s="5">
        <v>21842846921</v>
      </c>
      <c r="B18" s="6">
        <v>44898</v>
      </c>
      <c r="C18" s="6">
        <v>44899</v>
      </c>
      <c r="D18" s="4">
        <v>0</v>
      </c>
      <c r="E18" s="4" t="e">
        <f>VLOOKUP(A18,HOP!A:L,12,0)</f>
        <v>#N/A</v>
      </c>
      <c r="F18" s="4" t="e">
        <f>VLOOKUP(A18,HOP!A:C,3,0)</f>
        <v>#N/A</v>
      </c>
      <c r="G18" s="4" t="e">
        <f t="shared" si="0"/>
        <v>#N/A</v>
      </c>
      <c r="H18" s="4" t="e">
        <f t="shared" si="1"/>
        <v>#N/A</v>
      </c>
      <c r="I18" s="4" t="e">
        <f>VLOOKUP(A18,HOP!A:U,21,0)</f>
        <v>#N/A</v>
      </c>
    </row>
    <row r="20" spans="4:4">
      <c r="D20" s="4">
        <f>SUM(D2:D19)</f>
        <v>9209</v>
      </c>
    </row>
    <row r="21" spans="4:4">
      <c r="D21" s="4" t="s">
        <v>120</v>
      </c>
    </row>
    <row r="25" spans="1:1">
      <c r="A25" s="4" t="s">
        <v>121</v>
      </c>
    </row>
    <row r="26" spans="1:1">
      <c r="A26" s="4" t="s">
        <v>122</v>
      </c>
    </row>
  </sheetData>
  <autoFilter ref="A1:XFD21">
    <filterColumn colId="3">
      <filters blank="1">
        <filter val="340"/>
        <filter val="730"/>
        <filter val="174"/>
        <filter val="1406"/>
        <filter val="4146"/>
        <filter val="167"/>
        <filter val="507"/>
        <filter val="88"/>
        <filter val="178"/>
        <filter val="1218"/>
        <filter val="9209"/>
        <filter val="9209 CNY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123</v>
      </c>
      <c r="B1" s="2" t="s">
        <v>124</v>
      </c>
      <c r="C1" s="2" t="s">
        <v>125</v>
      </c>
      <c r="D1" s="2" t="s">
        <v>126</v>
      </c>
      <c r="E1" s="2" t="s">
        <v>13</v>
      </c>
      <c r="F1" s="2" t="s">
        <v>5</v>
      </c>
      <c r="G1" s="2" t="s">
        <v>6</v>
      </c>
      <c r="H1" s="2" t="s">
        <v>127</v>
      </c>
      <c r="I1" s="2" t="s">
        <v>128</v>
      </c>
      <c r="J1" s="2" t="s">
        <v>129</v>
      </c>
      <c r="K1" s="2" t="s">
        <v>130</v>
      </c>
      <c r="L1" s="2" t="s">
        <v>131</v>
      </c>
      <c r="M1" s="2" t="s">
        <v>132</v>
      </c>
      <c r="N1" s="2" t="s">
        <v>133</v>
      </c>
      <c r="O1" s="2" t="s">
        <v>134</v>
      </c>
      <c r="P1" s="2" t="s">
        <v>135</v>
      </c>
      <c r="Q1" s="2" t="s">
        <v>136</v>
      </c>
      <c r="R1" s="2" t="s">
        <v>137</v>
      </c>
      <c r="S1" s="2" t="s">
        <v>138</v>
      </c>
      <c r="T1" s="2" t="s">
        <v>139</v>
      </c>
      <c r="U1" s="2" t="s">
        <v>140</v>
      </c>
      <c r="V1" s="2" t="s">
        <v>141</v>
      </c>
    </row>
    <row r="2" s="1" customFormat="1" spans="1:22">
      <c r="A2" s="3">
        <v>999221850697843</v>
      </c>
      <c r="B2" s="1" t="s">
        <v>142</v>
      </c>
      <c r="C2" s="1" t="s">
        <v>143</v>
      </c>
      <c r="D2" s="1" t="s">
        <v>144</v>
      </c>
      <c r="E2" s="1" t="s">
        <v>103</v>
      </c>
      <c r="F2" s="1" t="s">
        <v>142</v>
      </c>
      <c r="G2" s="1" t="s">
        <v>145</v>
      </c>
      <c r="H2" s="1" t="s">
        <v>146</v>
      </c>
      <c r="I2" s="1" t="s">
        <v>147</v>
      </c>
      <c r="J2" s="1" t="s">
        <v>148</v>
      </c>
      <c r="K2" s="1" t="s">
        <v>147</v>
      </c>
      <c r="L2" s="1" t="s">
        <v>147</v>
      </c>
      <c r="M2" s="1" t="s">
        <v>149</v>
      </c>
      <c r="N2" s="1" t="s">
        <v>149</v>
      </c>
      <c r="O2" s="1" t="s">
        <v>150</v>
      </c>
      <c r="P2" s="1" t="s">
        <v>151</v>
      </c>
      <c r="Q2" s="1" t="s">
        <v>152</v>
      </c>
      <c r="R2" s="1" t="s">
        <v>153</v>
      </c>
      <c r="S2" s="1" t="s">
        <v>154</v>
      </c>
      <c r="T2" s="1" t="s">
        <v>155</v>
      </c>
      <c r="U2" s="1" t="s">
        <v>156</v>
      </c>
      <c r="V2" s="1" t="s">
        <v>157</v>
      </c>
    </row>
    <row r="3" s="1" customFormat="1" spans="1:22">
      <c r="A3" s="3">
        <v>999221850163777</v>
      </c>
      <c r="B3" s="1" t="s">
        <v>142</v>
      </c>
      <c r="C3" s="1" t="s">
        <v>158</v>
      </c>
      <c r="D3" s="1" t="s">
        <v>144</v>
      </c>
      <c r="E3" s="1" t="s">
        <v>99</v>
      </c>
      <c r="F3" s="1" t="s">
        <v>142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147</v>
      </c>
      <c r="L3" s="1" t="s">
        <v>147</v>
      </c>
      <c r="M3" s="1" t="s">
        <v>149</v>
      </c>
      <c r="N3" s="1" t="s">
        <v>149</v>
      </c>
      <c r="O3" s="1" t="s">
        <v>150</v>
      </c>
      <c r="P3" s="1" t="s">
        <v>151</v>
      </c>
      <c r="Q3" s="1" t="s">
        <v>152</v>
      </c>
      <c r="R3" s="1" t="s">
        <v>159</v>
      </c>
      <c r="S3" s="1" t="s">
        <v>154</v>
      </c>
      <c r="T3" s="1" t="s">
        <v>155</v>
      </c>
      <c r="U3" s="1" t="s">
        <v>156</v>
      </c>
      <c r="V3" s="1" t="s">
        <v>157</v>
      </c>
    </row>
    <row r="4" s="1" customFormat="1" spans="1:22">
      <c r="A4" s="3">
        <v>999221848738125</v>
      </c>
      <c r="B4" s="1" t="s">
        <v>160</v>
      </c>
      <c r="C4" s="1" t="s">
        <v>161</v>
      </c>
      <c r="D4" s="1" t="s">
        <v>162</v>
      </c>
      <c r="E4" s="1" t="s">
        <v>55</v>
      </c>
      <c r="F4" s="1" t="s">
        <v>160</v>
      </c>
      <c r="G4" s="1" t="s">
        <v>142</v>
      </c>
      <c r="H4" s="1" t="s">
        <v>146</v>
      </c>
      <c r="I4" s="1" t="s">
        <v>163</v>
      </c>
      <c r="J4" s="1" t="s">
        <v>148</v>
      </c>
      <c r="K4" s="1" t="s">
        <v>163</v>
      </c>
      <c r="L4" s="1" t="s">
        <v>163</v>
      </c>
      <c r="M4" s="1" t="s">
        <v>149</v>
      </c>
      <c r="N4" s="1" t="s">
        <v>149</v>
      </c>
      <c r="O4" s="1" t="s">
        <v>150</v>
      </c>
      <c r="P4" s="1" t="s">
        <v>151</v>
      </c>
      <c r="Q4" s="1" t="s">
        <v>152</v>
      </c>
      <c r="R4" s="1" t="s">
        <v>164</v>
      </c>
      <c r="S4" s="1" t="s">
        <v>154</v>
      </c>
      <c r="T4" s="1" t="s">
        <v>155</v>
      </c>
      <c r="U4" s="1" t="s">
        <v>156</v>
      </c>
      <c r="V4" s="1" t="s">
        <v>157</v>
      </c>
    </row>
    <row r="5" s="1" customFormat="1" spans="1:22">
      <c r="A5" s="3">
        <v>21848472853</v>
      </c>
      <c r="B5" s="1" t="s">
        <v>160</v>
      </c>
      <c r="C5" s="1" t="s">
        <v>165</v>
      </c>
      <c r="D5" s="1" t="s">
        <v>166</v>
      </c>
      <c r="E5" s="1" t="s">
        <v>167</v>
      </c>
      <c r="F5" s="1" t="s">
        <v>160</v>
      </c>
      <c r="G5" s="1" t="s">
        <v>145</v>
      </c>
      <c r="H5" s="1" t="s">
        <v>146</v>
      </c>
      <c r="I5" s="1" t="s">
        <v>168</v>
      </c>
      <c r="J5" s="1" t="s">
        <v>148</v>
      </c>
      <c r="K5" s="1" t="s">
        <v>168</v>
      </c>
      <c r="L5" s="1" t="s">
        <v>168</v>
      </c>
      <c r="M5" s="1" t="s">
        <v>149</v>
      </c>
      <c r="N5" s="1" t="s">
        <v>149</v>
      </c>
      <c r="O5" s="1" t="s">
        <v>150</v>
      </c>
      <c r="P5" s="1" t="s">
        <v>151</v>
      </c>
      <c r="Q5" s="1" t="s">
        <v>152</v>
      </c>
      <c r="R5" s="1" t="s">
        <v>169</v>
      </c>
      <c r="S5" s="1" t="s">
        <v>154</v>
      </c>
      <c r="T5" s="1" t="s">
        <v>155</v>
      </c>
      <c r="U5" s="1" t="s">
        <v>156</v>
      </c>
      <c r="V5" s="1" t="s">
        <v>157</v>
      </c>
    </row>
    <row r="6" s="1" customFormat="1" spans="1:22">
      <c r="A6" s="3">
        <v>999221848312020</v>
      </c>
      <c r="B6" s="1" t="s">
        <v>160</v>
      </c>
      <c r="C6" s="1" t="s">
        <v>170</v>
      </c>
      <c r="D6" s="1" t="s">
        <v>162</v>
      </c>
      <c r="E6" s="1" t="s">
        <v>51</v>
      </c>
      <c r="F6" s="1" t="s">
        <v>160</v>
      </c>
      <c r="G6" s="1" t="s">
        <v>142</v>
      </c>
      <c r="H6" s="1" t="s">
        <v>146</v>
      </c>
      <c r="I6" s="1" t="s">
        <v>163</v>
      </c>
      <c r="J6" s="1" t="s">
        <v>148</v>
      </c>
      <c r="K6" s="1" t="s">
        <v>163</v>
      </c>
      <c r="L6" s="1" t="s">
        <v>163</v>
      </c>
      <c r="M6" s="1" t="s">
        <v>149</v>
      </c>
      <c r="N6" s="1" t="s">
        <v>149</v>
      </c>
      <c r="O6" s="1" t="s">
        <v>150</v>
      </c>
      <c r="P6" s="1" t="s">
        <v>151</v>
      </c>
      <c r="Q6" s="1" t="s">
        <v>152</v>
      </c>
      <c r="R6" s="1" t="s">
        <v>171</v>
      </c>
      <c r="S6" s="1" t="s">
        <v>154</v>
      </c>
      <c r="T6" s="1" t="s">
        <v>155</v>
      </c>
      <c r="U6" s="1" t="s">
        <v>156</v>
      </c>
      <c r="V6" s="1" t="s">
        <v>157</v>
      </c>
    </row>
    <row r="7" s="1" customFormat="1" spans="1:22">
      <c r="A7" s="3">
        <v>21848130269</v>
      </c>
      <c r="B7" s="1" t="s">
        <v>160</v>
      </c>
      <c r="C7" s="1" t="s">
        <v>172</v>
      </c>
      <c r="D7" s="1" t="s">
        <v>173</v>
      </c>
      <c r="E7" s="1" t="s">
        <v>174</v>
      </c>
      <c r="F7" s="1" t="s">
        <v>142</v>
      </c>
      <c r="G7" s="1" t="s">
        <v>145</v>
      </c>
      <c r="H7" s="1" t="s">
        <v>146</v>
      </c>
      <c r="I7" s="1" t="s">
        <v>175</v>
      </c>
      <c r="J7" s="1" t="s">
        <v>148</v>
      </c>
      <c r="K7" s="1" t="s">
        <v>175</v>
      </c>
      <c r="L7" s="1" t="s">
        <v>175</v>
      </c>
      <c r="M7" s="1" t="s">
        <v>149</v>
      </c>
      <c r="N7" s="1" t="s">
        <v>149</v>
      </c>
      <c r="O7" s="1" t="s">
        <v>150</v>
      </c>
      <c r="P7" s="1" t="s">
        <v>151</v>
      </c>
      <c r="Q7" s="1" t="s">
        <v>152</v>
      </c>
      <c r="R7" s="1" t="s">
        <v>176</v>
      </c>
      <c r="S7" s="1" t="s">
        <v>154</v>
      </c>
      <c r="T7" s="1" t="s">
        <v>155</v>
      </c>
      <c r="U7" s="1" t="s">
        <v>156</v>
      </c>
      <c r="V7" s="1" t="s">
        <v>157</v>
      </c>
    </row>
    <row r="8" s="1" customFormat="1" spans="1:22">
      <c r="A8" s="3">
        <v>21847883424</v>
      </c>
      <c r="B8" s="1" t="s">
        <v>177</v>
      </c>
      <c r="C8" s="1" t="s">
        <v>178</v>
      </c>
      <c r="D8" s="1" t="s">
        <v>173</v>
      </c>
      <c r="E8" s="1" t="s">
        <v>179</v>
      </c>
      <c r="F8" s="1" t="s">
        <v>160</v>
      </c>
      <c r="G8" s="1" t="s">
        <v>142</v>
      </c>
      <c r="H8" s="1" t="s">
        <v>146</v>
      </c>
      <c r="I8" s="1" t="s">
        <v>180</v>
      </c>
      <c r="J8" s="1" t="s">
        <v>148</v>
      </c>
      <c r="K8" s="1" t="s">
        <v>180</v>
      </c>
      <c r="L8" s="1" t="s">
        <v>180</v>
      </c>
      <c r="M8" s="1" t="s">
        <v>149</v>
      </c>
      <c r="N8" s="1" t="s">
        <v>149</v>
      </c>
      <c r="O8" s="1" t="s">
        <v>150</v>
      </c>
      <c r="P8" s="1" t="s">
        <v>151</v>
      </c>
      <c r="Q8" s="1" t="s">
        <v>152</v>
      </c>
      <c r="R8" s="1" t="s">
        <v>181</v>
      </c>
      <c r="S8" s="1" t="s">
        <v>154</v>
      </c>
      <c r="T8" s="1" t="s">
        <v>155</v>
      </c>
      <c r="U8" s="1" t="s">
        <v>156</v>
      </c>
      <c r="V8" s="1" t="s">
        <v>157</v>
      </c>
    </row>
    <row r="9" s="1" customFormat="1" spans="1:22">
      <c r="A9" s="3">
        <v>21845715883</v>
      </c>
      <c r="B9" s="1" t="s">
        <v>182</v>
      </c>
      <c r="C9" s="1" t="s">
        <v>183</v>
      </c>
      <c r="D9" s="1" t="s">
        <v>184</v>
      </c>
      <c r="E9" s="1" t="s">
        <v>185</v>
      </c>
      <c r="F9" s="1" t="s">
        <v>160</v>
      </c>
      <c r="G9" s="1" t="s">
        <v>145</v>
      </c>
      <c r="H9" s="1" t="s">
        <v>146</v>
      </c>
      <c r="I9" s="1" t="s">
        <v>186</v>
      </c>
      <c r="J9" s="1" t="s">
        <v>148</v>
      </c>
      <c r="K9" s="1" t="s">
        <v>186</v>
      </c>
      <c r="L9" s="1" t="s">
        <v>186</v>
      </c>
      <c r="M9" s="1" t="s">
        <v>149</v>
      </c>
      <c r="N9" s="1" t="s">
        <v>149</v>
      </c>
      <c r="O9" s="1" t="s">
        <v>150</v>
      </c>
      <c r="P9" s="1" t="s">
        <v>151</v>
      </c>
      <c r="Q9" s="1" t="s">
        <v>152</v>
      </c>
      <c r="R9" s="1" t="s">
        <v>187</v>
      </c>
      <c r="S9" s="1" t="s">
        <v>154</v>
      </c>
      <c r="T9" s="1" t="s">
        <v>155</v>
      </c>
      <c r="U9" s="1" t="s">
        <v>156</v>
      </c>
      <c r="V9" s="1" t="s">
        <v>157</v>
      </c>
    </row>
    <row r="10" s="1" customFormat="1" spans="1:22">
      <c r="A10" s="3">
        <v>999221843851109</v>
      </c>
      <c r="B10" s="1" t="s">
        <v>188</v>
      </c>
      <c r="C10" s="1" t="s">
        <v>189</v>
      </c>
      <c r="D10" s="1" t="s">
        <v>190</v>
      </c>
      <c r="E10" s="1" t="s">
        <v>40</v>
      </c>
      <c r="F10" s="1" t="s">
        <v>191</v>
      </c>
      <c r="G10" s="1" t="s">
        <v>142</v>
      </c>
      <c r="H10" s="1" t="s">
        <v>146</v>
      </c>
      <c r="I10" s="1" t="s">
        <v>192</v>
      </c>
      <c r="J10" s="1" t="s">
        <v>148</v>
      </c>
      <c r="K10" s="1" t="s">
        <v>192</v>
      </c>
      <c r="L10" s="1" t="s">
        <v>192</v>
      </c>
      <c r="M10" s="1" t="s">
        <v>149</v>
      </c>
      <c r="N10" s="1" t="s">
        <v>149</v>
      </c>
      <c r="O10" s="1" t="s">
        <v>150</v>
      </c>
      <c r="P10" s="1" t="s">
        <v>151</v>
      </c>
      <c r="Q10" s="1" t="s">
        <v>152</v>
      </c>
      <c r="R10" s="1" t="s">
        <v>193</v>
      </c>
      <c r="S10" s="1" t="s">
        <v>154</v>
      </c>
      <c r="T10" s="1" t="s">
        <v>155</v>
      </c>
      <c r="U10" s="1" t="s">
        <v>156</v>
      </c>
      <c r="V10" s="1" t="s">
        <v>157</v>
      </c>
    </row>
    <row r="11" s="1" customFormat="1" spans="1:22">
      <c r="A11" s="3">
        <v>21839550435</v>
      </c>
      <c r="B11" s="1" t="s">
        <v>194</v>
      </c>
      <c r="C11" s="1" t="s">
        <v>195</v>
      </c>
      <c r="D11" s="1" t="s">
        <v>196</v>
      </c>
      <c r="E11" s="1" t="s">
        <v>197</v>
      </c>
      <c r="F11" s="1" t="s">
        <v>160</v>
      </c>
      <c r="G11" s="1" t="s">
        <v>142</v>
      </c>
      <c r="H11" s="1" t="s">
        <v>146</v>
      </c>
      <c r="I11" s="1" t="s">
        <v>198</v>
      </c>
      <c r="J11" s="1" t="s">
        <v>148</v>
      </c>
      <c r="K11" s="1" t="s">
        <v>198</v>
      </c>
      <c r="L11" s="1" t="s">
        <v>198</v>
      </c>
      <c r="M11" s="1" t="s">
        <v>149</v>
      </c>
      <c r="N11" s="1" t="s">
        <v>149</v>
      </c>
      <c r="O11" s="1" t="s">
        <v>150</v>
      </c>
      <c r="P11" s="1" t="s">
        <v>151</v>
      </c>
      <c r="Q11" s="1" t="s">
        <v>152</v>
      </c>
      <c r="R11" s="1" t="s">
        <v>199</v>
      </c>
      <c r="S11" s="1" t="s">
        <v>154</v>
      </c>
      <c r="T11" s="1" t="s">
        <v>155</v>
      </c>
      <c r="U11" s="1" t="s">
        <v>156</v>
      </c>
      <c r="V11" s="1" t="s">
        <v>157</v>
      </c>
    </row>
    <row r="12" s="1" customFormat="1" spans="1:22">
      <c r="A12" s="3">
        <v>21787326574</v>
      </c>
      <c r="B12" s="1" t="s">
        <v>200</v>
      </c>
      <c r="C12" s="1" t="s">
        <v>201</v>
      </c>
      <c r="D12" s="1" t="s">
        <v>202</v>
      </c>
      <c r="E12" s="1" t="s">
        <v>203</v>
      </c>
      <c r="F12" s="1" t="s">
        <v>188</v>
      </c>
      <c r="G12" s="1" t="s">
        <v>145</v>
      </c>
      <c r="H12" s="1" t="s">
        <v>146</v>
      </c>
      <c r="I12" s="1" t="s">
        <v>204</v>
      </c>
      <c r="J12" s="1" t="s">
        <v>148</v>
      </c>
      <c r="K12" s="1" t="s">
        <v>204</v>
      </c>
      <c r="L12" s="1" t="s">
        <v>204</v>
      </c>
      <c r="M12" s="1" t="s">
        <v>149</v>
      </c>
      <c r="N12" s="1" t="s">
        <v>149</v>
      </c>
      <c r="O12" s="1" t="s">
        <v>150</v>
      </c>
      <c r="P12" s="1" t="s">
        <v>151</v>
      </c>
      <c r="Q12" s="1" t="s">
        <v>152</v>
      </c>
      <c r="R12" s="1" t="s">
        <v>205</v>
      </c>
      <c r="S12" s="1" t="s">
        <v>154</v>
      </c>
      <c r="T12" s="1" t="s">
        <v>155</v>
      </c>
      <c r="U12" s="1" t="s">
        <v>156</v>
      </c>
      <c r="V12" s="1" t="s">
        <v>157</v>
      </c>
    </row>
    <row r="13" s="1" customFormat="1" spans="1:22">
      <c r="A13" s="3">
        <v>21764182631</v>
      </c>
      <c r="B13" s="1" t="s">
        <v>206</v>
      </c>
      <c r="C13" s="1" t="s">
        <v>207</v>
      </c>
      <c r="D13" s="1" t="s">
        <v>208</v>
      </c>
      <c r="E13" s="1" t="s">
        <v>209</v>
      </c>
      <c r="F13" s="1" t="s">
        <v>142</v>
      </c>
      <c r="G13" s="1" t="s">
        <v>145</v>
      </c>
      <c r="H13" s="1" t="s">
        <v>146</v>
      </c>
      <c r="I13" s="1" t="s">
        <v>210</v>
      </c>
      <c r="J13" s="1" t="s">
        <v>148</v>
      </c>
      <c r="K13" s="1" t="s">
        <v>210</v>
      </c>
      <c r="L13" s="1" t="s">
        <v>210</v>
      </c>
      <c r="M13" s="1" t="s">
        <v>149</v>
      </c>
      <c r="N13" s="1" t="s">
        <v>149</v>
      </c>
      <c r="O13" s="1" t="s">
        <v>150</v>
      </c>
      <c r="P13" s="1" t="s">
        <v>151</v>
      </c>
      <c r="Q13" s="1" t="s">
        <v>152</v>
      </c>
      <c r="R13" s="1" t="s">
        <v>211</v>
      </c>
      <c r="S13" s="1" t="s">
        <v>154</v>
      </c>
      <c r="T13" s="1" t="s">
        <v>155</v>
      </c>
      <c r="U13" s="1" t="s">
        <v>156</v>
      </c>
      <c r="V13" s="1" t="s">
        <v>157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2022-12-19T01:26:37Z</dcterms:created>
  <dcterms:modified xsi:type="dcterms:W3CDTF">2022-12-19T01:32:44Z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8D45A84138604813B3EF3C8E425279FD</vt:lpwstr>
  </property>
  <property fmtid="{D5CDD505-2E9C-101B-9397-08002B2CF9AE}" pid="3" name="KSOProductBuildVer">
    <vt:lpwstr>2052-11.1.0.12980</vt:lpwstr>
  </property>
</Properties>
</file>