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<sst xmlns="http://schemas.openxmlformats.org/spreadsheetml/2006/main" count="220" uniqueCount="121">
  <si>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</si>
  <si>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</si>
  <si>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</si>
  <si>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</si>
  <si>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</si>
  <si>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</si>
  <si>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</si>
  <si>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</si>
  <si>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</si>
  <si>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</si>
  <si>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</si>
  <si>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</si>
  <si>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</si>
  <si>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</si>
  <si>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</si>
  <si>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</si>
  <si>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</si>
  <si>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</si>
  <si>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</si>
  <si>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</si>
  <si>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</si>
  <si>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</si>
  <si>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</si>
  <si>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</si>
  <si>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</si>
  <si>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21778864217	</t>
  </si>
  <si>
    <t>Ctrip</t>
  </si>
  <si>
    <t>正常</t>
  </si>
  <si>
    <t>[香港]富豪香港酒店(Regal Hongkong Hotel)(76478807)</t>
  </si>
  <si>
    <t>高级大床房&lt;至多8间&gt;&lt;90天内可预订&gt;&lt;2人入住&gt;</t>
  </si>
  <si>
    <t>CNY</t>
  </si>
  <si>
    <t>Ng/Suet Yi,Ng/Suet Yi</t>
  </si>
  <si>
    <t>CA13744221220CNY</t>
  </si>
  <si>
    <t>未提现</t>
  </si>
  <si>
    <t>携程开票</t>
  </si>
  <si>
    <t xml:space="preserve">2792072	</t>
  </si>
  <si>
    <t xml:space="preserve">HBD-65645-318-1643685	</t>
  </si>
  <si>
    <t xml:space="preserve">21839079481	</t>
  </si>
  <si>
    <t>[台北]台北花园大酒店(Taipei Garden Hotel)(80941308)</t>
  </si>
  <si>
    <t>雅致双床房&lt;至多8间&gt;&lt;2人入住&gt;</t>
  </si>
  <si>
    <t>XIE/BOKUI</t>
  </si>
  <si>
    <t xml:space="preserve">2822301	</t>
  </si>
  <si>
    <t xml:space="preserve">	</t>
  </si>
  <si>
    <t xml:space="preserve">999221851430979	</t>
  </si>
  <si>
    <t>[合肥]格林豪泰酒店(合肥三联学院安大馨苑校区地铁站店)(82341237)</t>
  </si>
  <si>
    <t>家庭房&lt;至多8间&gt;&lt;2人入住&gt;</t>
  </si>
  <si>
    <t>赵海东</t>
  </si>
  <si>
    <t xml:space="preserve">2842391	</t>
  </si>
  <si>
    <t xml:space="preserve">(GRT)81079545;	</t>
  </si>
  <si>
    <t xml:space="preserve">999221852892829	</t>
  </si>
  <si>
    <t>[台北]北门卧客青年旅舍(We Come Hostel)(80941832)</t>
  </si>
  <si>
    <t>标准双人房&lt;至多8间&gt;&lt;2人入住&gt;</t>
  </si>
  <si>
    <t>HUANG/LINGYU</t>
  </si>
  <si>
    <t xml:space="preserve">2844745	</t>
  </si>
  <si>
    <t xml:space="preserve">999221852994458	</t>
  </si>
  <si>
    <t>[枣庄]尚客优精选酒店(枣庄振兴路吉品街店)(92484062)</t>
  </si>
  <si>
    <t>特惠大床房&lt;至多8间&gt;&lt;2人入住&gt;</t>
  </si>
  <si>
    <t>段建伟</t>
  </si>
  <si>
    <t xml:space="preserve">2844887	</t>
  </si>
  <si>
    <t xml:space="preserve">(THK)YD00571221204105021503;	</t>
  </si>
  <si>
    <t>，</t>
  </si>
  <si>
    <t xml:space="preserve"> 2255 CNY</t>
  </si>
  <si>
    <t>A221220093636481</t>
  </si>
  <si>
    <t>总计：2255元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</si>
  <si>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</si>
  <si>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</si>
  <si>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</si>
  <si>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</si>
  <si>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</si>
  <si>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</si>
  <si>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</si>
  <si>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</si>
  <si>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</si>
  <si>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</si>
  <si>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</si>
  <si>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</si>
  <si>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</si>
  <si>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</si>
  <si>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</si>
  <si>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</si>
  <si>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</si>
  <si>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</si>
  <si>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</si>
  <si>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2022-12-04</t>
  </si>
  <si>
    <t>2844887</t>
  </si>
  <si>
    <t>尚客优精选酒店(枣庄振兴路吉品街店)</t>
  </si>
  <si>
    <t>2022-12-05</t>
  </si>
  <si>
    <t>退房日月结</t>
  </si>
  <si>
    <t>90.00</t>
  </si>
  <si>
    <t>RMB</t>
  </si>
  <si>
    <t>0</t>
  </si>
  <si>
    <t>0.00</t>
  </si>
  <si>
    <t>携程汇登国内直连</t>
  </si>
  <si>
    <t>01.011264</t>
  </si>
  <si>
    <t>2022-12-04 10:50:22</t>
  </si>
  <si>
    <t>否</t>
  </si>
  <si>
    <t>广州汇登信息科技有限公司</t>
  </si>
  <si>
    <t>直连</t>
  </si>
  <si>
    <t>中国</t>
  </si>
  <si>
    <t>2844745</t>
  </si>
  <si>
    <t>北门卧客青年旅舍</t>
  </si>
  <si>
    <t>HUANG LINGYU</t>
  </si>
  <si>
    <t>374.00</t>
  </si>
  <si>
    <t>2022-12-04 09:19:14</t>
  </si>
  <si>
    <t>2022-12-03</t>
  </si>
  <si>
    <t>2842391</t>
  </si>
  <si>
    <t>格林豪泰酒店(合肥三联学院安大馨苑校区地铁站店)</t>
  </si>
  <si>
    <t>386.00</t>
  </si>
  <si>
    <t>2022-12-03 10:25:31</t>
  </si>
  <si>
    <t>2022-11-25</t>
  </si>
  <si>
    <t>2822301</t>
  </si>
  <si>
    <t>台北花园大酒店</t>
  </si>
  <si>
    <t>XIE BOKUI</t>
  </si>
  <si>
    <t>744.00</t>
  </si>
  <si>
    <t>2022-11-25 09:26:11</t>
  </si>
  <si>
    <t>2022-11-11</t>
  </si>
  <si>
    <t>2792072</t>
  </si>
  <si>
    <t>富豪香港酒店</t>
  </si>
  <si>
    <t>Ng Suet Yi,Ng Suet Yi</t>
  </si>
  <si>
    <t>661.00</t>
  </si>
  <si>
    <t>2022-11-11 22:52:19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</si>
</sst>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44899</v>
      </c>
      <c r="G2" s="6">
        <v>44900</v>
      </c>
      <c r="H2" s="4">
        <v>1</v>
      </c>
      <c r="I2" s="4">
        <v>1</v>
      </c>
      <c r="J2" s="4">
        <v>1</v>
      </c>
      <c r="K2" s="4" t="s">
        <v>30</v>
      </c>
      <c r="L2" s="4">
        <v>661</v>
      </c>
      <c r="M2" s="4">
        <v>661</v>
      </c>
      <c r="N2" s="4" t="s">
        <v>31</v>
      </c>
      <c r="O2" s="4" t="s">
        <v>32</v>
      </c>
      <c r="P2" s="4" t="s">
        <v>33</v>
      </c>
      <c r="Q2" s="4">
        <v>0</v>
      </c>
      <c r="R2" s="7">
        <v>44876</v>
      </c>
      <c r="S2" s="6">
        <v>44915</v>
      </c>
      <c r="T2" s="4" t="s">
        <v>34</v>
      </c>
      <c r="U2" s="4">
        <v>661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44899</v>
      </c>
      <c r="G3" s="6">
        <v>44900</v>
      </c>
      <c r="H3" s="4">
        <v>1</v>
      </c>
      <c r="I3" s="4">
        <v>1</v>
      </c>
      <c r="J3" s="4">
        <v>1</v>
      </c>
      <c r="K3" s="4" t="s">
        <v>30</v>
      </c>
      <c r="L3" s="4">
        <v>744</v>
      </c>
      <c r="M3" s="4">
        <v>744</v>
      </c>
      <c r="N3" s="4" t="s">
        <v>40</v>
      </c>
      <c r="O3" s="4" t="s">
        <v>32</v>
      </c>
      <c r="P3" s="4" t="s">
        <v>33</v>
      </c>
      <c r="Q3" s="4">
        <v>0</v>
      </c>
      <c r="R3" s="7">
        <v>44890</v>
      </c>
      <c r="S3" s="6">
        <v>44915</v>
      </c>
      <c r="T3" s="4" t="s">
        <v>34</v>
      </c>
      <c r="U3" s="4">
        <v>744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44898</v>
      </c>
      <c r="G4" s="6">
        <v>44900</v>
      </c>
      <c r="H4" s="4">
        <v>1</v>
      </c>
      <c r="I4" s="4">
        <v>2</v>
      </c>
      <c r="J4" s="4">
        <v>2</v>
      </c>
      <c r="K4" s="4" t="s">
        <v>30</v>
      </c>
      <c r="L4" s="4">
        <v>386</v>
      </c>
      <c r="M4" s="4">
        <v>386</v>
      </c>
      <c r="N4" s="4" t="s">
        <v>46</v>
      </c>
      <c r="O4" s="4" t="s">
        <v>32</v>
      </c>
      <c r="P4" s="4" t="s">
        <v>33</v>
      </c>
      <c r="Q4" s="4">
        <v>0</v>
      </c>
      <c r="R4" s="7">
        <v>44898</v>
      </c>
      <c r="S4" s="6">
        <v>44915</v>
      </c>
      <c r="T4" s="4" t="s">
        <v>34</v>
      </c>
      <c r="U4" s="4">
        <v>386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44899</v>
      </c>
      <c r="G5" s="6">
        <v>44900</v>
      </c>
      <c r="H5" s="4">
        <v>1</v>
      </c>
      <c r="I5" s="4">
        <v>1</v>
      </c>
      <c r="J5" s="4">
        <v>1</v>
      </c>
      <c r="K5" s="4" t="s">
        <v>30</v>
      </c>
      <c r="L5" s="4">
        <v>374</v>
      </c>
      <c r="M5" s="4">
        <v>374</v>
      </c>
      <c r="N5" s="4" t="s">
        <v>52</v>
      </c>
      <c r="O5" s="4" t="s">
        <v>32</v>
      </c>
      <c r="P5" s="4" t="s">
        <v>33</v>
      </c>
      <c r="Q5" s="4">
        <v>0</v>
      </c>
      <c r="R5" s="7">
        <v>44899</v>
      </c>
      <c r="S5" s="6">
        <v>44915</v>
      </c>
      <c r="T5" s="4" t="s">
        <v>34</v>
      </c>
      <c r="U5" s="4">
        <v>374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44899</v>
      </c>
      <c r="G6" s="6">
        <v>44900</v>
      </c>
      <c r="H6" s="4">
        <v>1</v>
      </c>
      <c r="I6" s="4">
        <v>1</v>
      </c>
      <c r="J6" s="4">
        <v>1</v>
      </c>
      <c r="K6" s="4" t="s">
        <v>30</v>
      </c>
      <c r="L6" s="4">
        <v>90</v>
      </c>
      <c r="M6" s="4">
        <v>90</v>
      </c>
      <c r="N6" s="4" t="s">
        <v>57</v>
      </c>
      <c r="O6" s="4" t="s">
        <v>32</v>
      </c>
      <c r="P6" s="4" t="s">
        <v>33</v>
      </c>
      <c r="Q6" s="4">
        <v>0</v>
      </c>
      <c r="R6" s="7">
        <v>44899</v>
      </c>
      <c r="S6" s="6">
        <v>44915</v>
      </c>
      <c r="T6" s="4" t="s">
        <v>34</v>
      </c>
      <c r="U6" s="4">
        <v>90</v>
      </c>
      <c r="V6" s="4">
        <v>0</v>
      </c>
      <c r="W6" s="4">
        <v>0</v>
      </c>
      <c r="X6" s="4" t="s">
        <v>58</v>
      </c>
      <c r="Y6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5">
        <v>21778864217</v>
      </c>
      <c r="B2" s="6">
        <v>44899</v>
      </c>
      <c r="C2" s="6">
        <v>44900</v>
      </c>
      <c r="D2" s="4">
        <v>661</v>
      </c>
      <c r="E2" s="4" t="str">
        <f>VLOOKUP(A2,HOP!A:L,12,0)</f>
        <v>661.00</v>
      </c>
      <c r="F2" s="4" t="str">
        <f>VLOOKUP(A2,HOP!A:C,3,0)</f>
        <v>2792072</v>
      </c>
      <c r="G2" s="4">
        <f>D2-E2</f>
        <v>0</v>
      </c>
      <c r="H2" s="4" t="str">
        <f>$H$1&amp;F2</f>
        <v>，2792072</v>
      </c>
      <c r="I2" s="4" t="str">
        <f>VLOOKUP(A2,HOP!A:U,21,0)</f>
        <v>直连</v>
      </c>
    </row>
    <row r="3" s="4" customFormat="1" spans="1:9">
      <c r="A3" s="5">
        <v>21839079481</v>
      </c>
      <c r="B3" s="6">
        <v>44899</v>
      </c>
      <c r="C3" s="6">
        <v>44900</v>
      </c>
      <c r="D3" s="4">
        <v>744</v>
      </c>
      <c r="E3" s="4" t="str">
        <f>VLOOKUP(A3,HOP!A:L,12,0)</f>
        <v>744.00</v>
      </c>
      <c r="F3" s="4" t="str">
        <f>VLOOKUP(A3,HOP!A:C,3,0)</f>
        <v>2822301</v>
      </c>
      <c r="G3" s="4">
        <f>D3-E3</f>
        <v>0</v>
      </c>
      <c r="H3" s="4" t="str">
        <f>$H$1&amp;F3</f>
        <v>，2822301</v>
      </c>
      <c r="I3" s="4" t="str">
        <f>VLOOKUP(A3,HOP!A:U,21,0)</f>
        <v>直连</v>
      </c>
    </row>
    <row r="4" s="4" customFormat="1" spans="1:9">
      <c r="A4" s="5">
        <v>999221851430979</v>
      </c>
      <c r="B4" s="6">
        <v>44898</v>
      </c>
      <c r="C4" s="6">
        <v>44900</v>
      </c>
      <c r="D4" s="4">
        <v>386</v>
      </c>
      <c r="E4" s="4" t="str">
        <f>VLOOKUP(A4,HOP!A:L,12,0)</f>
        <v>386.00</v>
      </c>
      <c r="F4" s="4" t="str">
        <f>VLOOKUP(A4,HOP!A:C,3,0)</f>
        <v>2842391</v>
      </c>
      <c r="G4" s="4">
        <f>D4-E4</f>
        <v>0</v>
      </c>
      <c r="H4" s="4" t="str">
        <f>$H$1&amp;F4</f>
        <v>，2842391</v>
      </c>
      <c r="I4" s="4" t="str">
        <f>VLOOKUP(A4,HOP!A:U,21,0)</f>
        <v>直连</v>
      </c>
    </row>
    <row r="5" s="4" customFormat="1" spans="1:9">
      <c r="A5" s="5">
        <v>999221852892829</v>
      </c>
      <c r="B5" s="6">
        <v>44899</v>
      </c>
      <c r="C5" s="6">
        <v>44900</v>
      </c>
      <c r="D5" s="4">
        <v>374</v>
      </c>
      <c r="E5" s="4" t="str">
        <f>VLOOKUP(A5,HOP!A:L,12,0)</f>
        <v>374.00</v>
      </c>
      <c r="F5" s="4" t="str">
        <f>VLOOKUP(A5,HOP!A:C,3,0)</f>
        <v>2844745</v>
      </c>
      <c r="G5" s="4">
        <f>D5-E5</f>
        <v>0</v>
      </c>
      <c r="H5" s="4" t="str">
        <f>$H$1&amp;F5</f>
        <v>，2844745</v>
      </c>
      <c r="I5" s="4" t="str">
        <f>VLOOKUP(A5,HOP!A:U,21,0)</f>
        <v>直连</v>
      </c>
    </row>
    <row r="6" s="4" customFormat="1" spans="1:9">
      <c r="A6" s="5">
        <v>999221852994458</v>
      </c>
      <c r="B6" s="6">
        <v>44899</v>
      </c>
      <c r="C6" s="6">
        <v>44900</v>
      </c>
      <c r="D6" s="4">
        <v>90</v>
      </c>
      <c r="E6" s="4" t="str">
        <f>VLOOKUP(A6,HOP!A:L,12,0)</f>
        <v>90.00</v>
      </c>
      <c r="F6" s="4" t="str">
        <f>VLOOKUP(A6,HOP!A:C,3,0)</f>
        <v>2844887</v>
      </c>
      <c r="G6" s="4">
        <f>D6-E6</f>
        <v>0</v>
      </c>
      <c r="H6" s="4" t="str">
        <f>$H$1&amp;F6</f>
        <v>，2844887</v>
      </c>
      <c r="I6" s="4" t="str">
        <f>VLOOKUP(A6,HOP!A:U,21,0)</f>
        <v>直连</v>
      </c>
    </row>
    <row r="8" spans="4:4">
      <c r="D8" s="4">
        <f>SUM(D2:D7)</f>
        <v>2255</v>
      </c>
    </row>
    <row r="10" spans="4:4">
      <c r="D10" s="4" t="s">
        <v>61</v>
      </c>
    </row>
    <row r="14" spans="1:1">
      <c r="A14" s="4" t="s">
        <v>62</v>
      </c>
    </row>
    <row r="15" spans="1:1">
      <c r="A15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</row>
    <row r="2" s="1" customFormat="1" spans="1:22">
      <c r="A2" s="3">
        <v>999221852994458</v>
      </c>
      <c r="B2" s="1" t="s">
        <v>83</v>
      </c>
      <c r="C2" s="1" t="s">
        <v>84</v>
      </c>
      <c r="D2" s="1" t="s">
        <v>85</v>
      </c>
      <c r="E2" s="1" t="s">
        <v>57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 t="s">
        <v>98</v>
      </c>
    </row>
    <row r="3" s="1" customFormat="1" spans="1:22">
      <c r="A3" s="3">
        <v>999221852892829</v>
      </c>
      <c r="B3" s="1" t="s">
        <v>83</v>
      </c>
      <c r="C3" s="1" t="s">
        <v>99</v>
      </c>
      <c r="D3" s="1" t="s">
        <v>100</v>
      </c>
      <c r="E3" s="1" t="s">
        <v>101</v>
      </c>
      <c r="F3" s="1" t="s">
        <v>83</v>
      </c>
      <c r="G3" s="1" t="s">
        <v>86</v>
      </c>
      <c r="H3" s="1" t="s">
        <v>87</v>
      </c>
      <c r="I3" s="1" t="s">
        <v>102</v>
      </c>
      <c r="J3" s="1" t="s">
        <v>89</v>
      </c>
      <c r="K3" s="1" t="s">
        <v>102</v>
      </c>
      <c r="L3" s="1" t="s">
        <v>102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103</v>
      </c>
      <c r="S3" s="1" t="s">
        <v>95</v>
      </c>
      <c r="T3" s="1" t="s">
        <v>96</v>
      </c>
      <c r="U3" s="1" t="s">
        <v>97</v>
      </c>
      <c r="V3" s="1" t="s">
        <v>98</v>
      </c>
    </row>
    <row r="4" s="1" customFormat="1" spans="1:22">
      <c r="A4" s="3">
        <v>999221851430979</v>
      </c>
      <c r="B4" s="1" t="s">
        <v>104</v>
      </c>
      <c r="C4" s="1" t="s">
        <v>105</v>
      </c>
      <c r="D4" s="1" t="s">
        <v>106</v>
      </c>
      <c r="E4" s="1" t="s">
        <v>46</v>
      </c>
      <c r="F4" s="1" t="s">
        <v>104</v>
      </c>
      <c r="G4" s="1" t="s">
        <v>86</v>
      </c>
      <c r="H4" s="1" t="s">
        <v>87</v>
      </c>
      <c r="I4" s="1" t="s">
        <v>107</v>
      </c>
      <c r="J4" s="1" t="s">
        <v>89</v>
      </c>
      <c r="K4" s="1" t="s">
        <v>107</v>
      </c>
      <c r="L4" s="1" t="s">
        <v>107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108</v>
      </c>
      <c r="S4" s="1" t="s">
        <v>95</v>
      </c>
      <c r="T4" s="1" t="s">
        <v>96</v>
      </c>
      <c r="U4" s="1" t="s">
        <v>97</v>
      </c>
      <c r="V4" s="1" t="s">
        <v>98</v>
      </c>
    </row>
    <row r="5" s="1" customFormat="1" spans="1:22">
      <c r="A5" s="3">
        <v>21839079481</v>
      </c>
      <c r="B5" s="1" t="s">
        <v>109</v>
      </c>
      <c r="C5" s="1" t="s">
        <v>110</v>
      </c>
      <c r="D5" s="1" t="s">
        <v>111</v>
      </c>
      <c r="E5" s="1" t="s">
        <v>112</v>
      </c>
      <c r="F5" s="1" t="s">
        <v>83</v>
      </c>
      <c r="G5" s="1" t="s">
        <v>86</v>
      </c>
      <c r="H5" s="1" t="s">
        <v>87</v>
      </c>
      <c r="I5" s="1" t="s">
        <v>113</v>
      </c>
      <c r="J5" s="1" t="s">
        <v>89</v>
      </c>
      <c r="K5" s="1" t="s">
        <v>113</v>
      </c>
      <c r="L5" s="1" t="s">
        <v>113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114</v>
      </c>
      <c r="S5" s="1" t="s">
        <v>95</v>
      </c>
      <c r="T5" s="1" t="s">
        <v>96</v>
      </c>
      <c r="U5" s="1" t="s">
        <v>97</v>
      </c>
      <c r="V5" s="1" t="s">
        <v>98</v>
      </c>
    </row>
    <row r="6" s="1" customFormat="1" spans="1:22">
      <c r="A6" s="3">
        <v>21778864217</v>
      </c>
      <c r="B6" s="1" t="s">
        <v>115</v>
      </c>
      <c r="C6" s="1" t="s">
        <v>116</v>
      </c>
      <c r="D6" s="1" t="s">
        <v>117</v>
      </c>
      <c r="E6" s="1" t="s">
        <v>118</v>
      </c>
      <c r="F6" s="1" t="s">
        <v>83</v>
      </c>
      <c r="G6" s="1" t="s">
        <v>86</v>
      </c>
      <c r="H6" s="1" t="s">
        <v>87</v>
      </c>
      <c r="I6" s="1" t="s">
        <v>119</v>
      </c>
      <c r="J6" s="1" t="s">
        <v>89</v>
      </c>
      <c r="K6" s="1" t="s">
        <v>119</v>
      </c>
      <c r="L6" s="1" t="s">
        <v>119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93</v>
      </c>
      <c r="R6" s="1" t="s">
        <v>120</v>
      </c>
      <c r="S6" s="1" t="s">
        <v>95</v>
      </c>
      <c r="T6" s="1" t="s">
        <v>96</v>
      </c>
      <c r="U6" s="1" t="s">
        <v>97</v>
      </c>
      <c r="V6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2022-12-20T01:32:39Z</dcterms:created>
  <dcterms:modified xsi:type="dcterms:W3CDTF">2022-12-20T01:37:26Z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96FB1CA8B52247EA94E8D35133A76879</vt:lpwstr>
  </property>
  <property fmtid="{D5CDD505-2E9C-101B-9397-08002B2CF9AE}" pid="3" name="KSOProductBuildVer">
    <vt:lpwstr>2052-11.1.0.12980</vt:lpwstr>
  </property>
</Properties>
</file>