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<sst xmlns="http://schemas.openxmlformats.org/spreadsheetml/2006/main" count="112" uniqueCount="83">
  <si>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</si>
  <si>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</si>
  <si>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</si>
  <si>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</si>
  <si>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</si>
  <si>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</si>
  <si>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</si>
  <si>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</si>
  <si>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</si>
  <si>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</si>
  <si>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</si>
  <si>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</si>
  <si>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</si>
  <si>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</si>
  <si>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</si>
  <si>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</si>
  <si>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</si>
  <si>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</si>
  <si>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</si>
  <si>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</si>
  <si>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</si>
  <si>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</si>
  <si>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</si>
  <si>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</si>
  <si>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</si>
  <si>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21826579657	</t>
  </si>
  <si>
    <t>Ctrip</t>
  </si>
  <si>
    <t>正常</t>
  </si>
  <si>
    <t>[香港]香港米易商务宾馆(M Easy Hotel)(670116)</t>
  </si>
  <si>
    <t>标准大床房&lt;特惠专享&gt;&lt;双人入住&gt;&lt;无早&gt;</t>
  </si>
  <si>
    <t>CNY</t>
  </si>
  <si>
    <t>Tang/Ningyuan</t>
  </si>
  <si>
    <t>CA363221221CNY</t>
  </si>
  <si>
    <t>未提现</t>
  </si>
  <si>
    <t>携程开票</t>
  </si>
  <si>
    <t xml:space="preserve">2811165	</t>
  </si>
  <si>
    <t xml:space="preserve">	</t>
  </si>
  <si>
    <t xml:space="preserve">999221828743011	</t>
  </si>
  <si>
    <t>[梅州]梅州白天鹅迎宾馆(100697959)</t>
  </si>
  <si>
    <t>商务江景大床房&lt;特惠专享&gt;&lt;双人入住&gt;&lt;日历房套餐高价值&gt;&lt;双早&gt;&lt;新酒店礼盒&gt;</t>
  </si>
  <si>
    <t>徐炜</t>
  </si>
  <si>
    <t>取消</t>
  </si>
  <si>
    <t>,</t>
  </si>
  <si>
    <t>A221221093707481</t>
  </si>
  <si>
    <t>CNY / HKD 当前参考汇率: 1.118175984</t>
  </si>
  <si>
    <t>总计:2346 CNY/
2623.24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</si>
  <si>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</si>
  <si>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</si>
  <si>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</si>
  <si>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</si>
  <si>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</si>
  <si>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</si>
  <si>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</si>
  <si>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</si>
  <si>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</si>
  <si>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</si>
  <si>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</si>
  <si>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</si>
  <si>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</si>
  <si>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</si>
  <si>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</si>
  <si>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</si>
  <si>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</si>
  <si>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</si>
  <si>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</si>
  <si>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2022-11-20</t>
  </si>
  <si>
    <t>2811165</t>
  </si>
  <si>
    <t>香港米易商务宾馆家庭旅馆</t>
  </si>
  <si>
    <t>Tang Ningyuan</t>
  </si>
  <si>
    <t>2022-11-26</t>
  </si>
  <si>
    <t>2022-12-06</t>
  </si>
  <si>
    <t>退房日周结</t>
  </si>
  <si>
    <t>2346.00</t>
  </si>
  <si>
    <t>RMB</t>
  </si>
  <si>
    <t>0</t>
  </si>
  <si>
    <t>0.00</t>
  </si>
  <si>
    <t>携程国内直连(DD)</t>
  </si>
  <si>
    <t>01.011249</t>
  </si>
  <si>
    <t>2022-11-20 15:43:40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</si>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</sst>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581025</xdr:colOff>
      <xdr:row>48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067925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44891</v>
      </c>
      <c r="G2" s="6">
        <v>44901</v>
      </c>
      <c r="H2" s="4">
        <v>1</v>
      </c>
      <c r="I2" s="4">
        <v>10</v>
      </c>
      <c r="J2" s="4">
        <v>10</v>
      </c>
      <c r="K2" s="4" t="s">
        <v>30</v>
      </c>
      <c r="L2" s="4">
        <v>2346</v>
      </c>
      <c r="M2" s="4">
        <v>2346</v>
      </c>
      <c r="N2" s="4" t="s">
        <v>31</v>
      </c>
      <c r="O2" s="4" t="s">
        <v>32</v>
      </c>
      <c r="P2" s="4" t="s">
        <v>33</v>
      </c>
      <c r="Q2" s="4">
        <v>0</v>
      </c>
      <c r="R2" s="7">
        <v>44885</v>
      </c>
      <c r="S2" s="6">
        <v>44916</v>
      </c>
      <c r="T2" s="4" t="s">
        <v>34</v>
      </c>
      <c r="U2" s="4">
        <v>2346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44898</v>
      </c>
      <c r="G3" s="6">
        <v>44901</v>
      </c>
      <c r="H3" s="4">
        <v>1</v>
      </c>
      <c r="I3" s="4">
        <v>3</v>
      </c>
      <c r="J3" s="4">
        <v>3</v>
      </c>
      <c r="K3" s="4" t="s">
        <v>30</v>
      </c>
      <c r="L3" s="4">
        <v>1030.5</v>
      </c>
      <c r="M3" s="4">
        <v>1030.5</v>
      </c>
      <c r="N3" s="4" t="s">
        <v>40</v>
      </c>
      <c r="O3" s="4" t="s">
        <v>32</v>
      </c>
      <c r="P3" s="4" t="s">
        <v>33</v>
      </c>
      <c r="Q3" s="4">
        <v>0</v>
      </c>
      <c r="R3" s="7">
        <v>44886</v>
      </c>
      <c r="S3" s="6">
        <v>44916</v>
      </c>
      <c r="T3" s="4" t="s">
        <v>34</v>
      </c>
      <c r="U3" s="4">
        <v>1030.5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44898</v>
      </c>
      <c r="G4" s="6">
        <v>44901</v>
      </c>
      <c r="H4" s="4">
        <v>1</v>
      </c>
      <c r="I4" s="4">
        <v>3</v>
      </c>
      <c r="J4" s="4">
        <v>3</v>
      </c>
      <c r="K4" s="4" t="s">
        <v>30</v>
      </c>
      <c r="L4" s="4">
        <v>-1030.5</v>
      </c>
      <c r="M4" s="4">
        <v>-1030.5</v>
      </c>
      <c r="N4" s="4" t="s">
        <v>40</v>
      </c>
      <c r="O4" s="4" t="s">
        <v>32</v>
      </c>
      <c r="P4" s="4" t="s">
        <v>33</v>
      </c>
      <c r="Q4" s="4">
        <v>0</v>
      </c>
      <c r="R4" s="7">
        <v>44886</v>
      </c>
      <c r="S4" s="6">
        <v>44916</v>
      </c>
      <c r="T4" s="4" t="s">
        <v>34</v>
      </c>
      <c r="U4" s="4">
        <v>-1030.5</v>
      </c>
      <c r="V4" s="4">
        <v>0</v>
      </c>
      <c r="W4" s="4">
        <v>0</v>
      </c>
      <c r="X4" s="4" t="s">
        <v>36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21826579657</v>
      </c>
      <c r="B2" s="6">
        <v>44891</v>
      </c>
      <c r="C2" s="6">
        <v>44901</v>
      </c>
      <c r="D2" s="4">
        <v>2346</v>
      </c>
      <c r="E2" s="4" t="str">
        <f>VLOOKUP(A2,HOP!A:L,12,0)</f>
        <v>2346.00</v>
      </c>
      <c r="F2" s="4" t="str">
        <f>VLOOKUP(A2,HOP!A:C,3,0)</f>
        <v>2811165</v>
      </c>
      <c r="G2" s="4">
        <f>D2-E2</f>
        <v>0</v>
      </c>
      <c r="H2" s="4" t="str">
        <f>$H$1&amp;F2</f>
        <v>,2811165</v>
      </c>
      <c r="I2" s="4" t="str">
        <f>VLOOKUP(A2,HOP!A:U,21,0)</f>
        <v>直采</v>
      </c>
    </row>
    <row r="3" s="4" customFormat="1" hidden="1" spans="1:9">
      <c r="A3" s="5">
        <v>999221828743011</v>
      </c>
      <c r="B3" s="6">
        <v>44898</v>
      </c>
      <c r="C3" s="6">
        <v>44901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2346</v>
      </c>
    </row>
    <row r="12" spans="1:1">
      <c r="A12" s="4" t="s">
        <v>43</v>
      </c>
    </row>
    <row r="13" spans="1:1">
      <c r="A13" s="4" t="s">
        <v>44</v>
      </c>
    </row>
    <row r="14" spans="1:1">
      <c r="A14" s="4" t="s">
        <v>45</v>
      </c>
    </row>
  </sheetData>
  <autoFilter ref="A1:XFD5">
    <filterColumn colId="3">
      <filters blank="1">
        <filter val="234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B6" sqref="B6"/>
    </sheetView>
  </sheetViews>
  <sheetFormatPr defaultColWidth="8" defaultRowHeight="12.75" outlineLevelRow="1"/>
  <cols>
    <col min="1" max="1" width="14.625" style="1" customWidth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21826579657</v>
      </c>
      <c r="B2" s="1" t="s">
        <v>65</v>
      </c>
      <c r="C2" s="1" t="s">
        <v>66</v>
      </c>
      <c r="D2" s="1" t="s">
        <v>67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2022-12-21T01:19:48Z</dcterms:created>
  <dcterms:modified xsi:type="dcterms:W3CDTF">2022-12-21T01:38:02Z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A85CD9635B534030ADF1D48EE0DE9429</vt:lpwstr>
  </property>
  <property fmtid="{D5CDD505-2E9C-101B-9397-08002B2CF9AE}" pid="3" name="KSOProductBuildVer">
    <vt:lpwstr>2052-11.1.0.12980</vt:lpwstr>
  </property>
</Properties>
</file>