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</definedName>
  </definedNames>
  <calcPr calcId="144525"/>
</workbook>
</file>

<file path=xl/sharedStrings.xml><?xml version="1.0" encoding="utf-8"?>
<sst xmlns="http://schemas.openxmlformats.org/spreadsheetml/2006/main" count="518" uniqueCount="241">
  <si>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</si>
  <si>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</si>
  <si>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</si>
  <si>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</si>
  <si>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</si>
  <si>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</si>
  <si>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</si>
  <si>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</si>
  <si>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</si>
  <si>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</si>
  <si>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</si>
  <si>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</si>
  <si>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</si>
  <si>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</si>
  <si>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</si>
  <si>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</si>
  <si>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</si>
  <si>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</si>
  <si>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</si>
  <si>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</si>
  <si>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</si>
  <si>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</si>
  <si>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</si>
  <si>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</si>
  <si>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</si>
  <si>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21778106101	</t>
  </si>
  <si>
    <t>Ctrip</t>
  </si>
  <si>
    <t>正常</t>
  </si>
  <si>
    <t>[吉隆坡]吉隆坡柏威年酒店 · 悦榕庄管理(Pavilion Hotel Kuala Lumpur Managed by Banyan Tree)(40759685)</t>
  </si>
  <si>
    <t>城市绿洲特大床房&lt;2人入住&gt;&lt;不退款&gt;&lt;早餐&gt;</t>
  </si>
  <si>
    <t>USD</t>
  </si>
  <si>
    <t>how/thomas,how/thomas</t>
  </si>
  <si>
    <t>CA5326221221USD</t>
  </si>
  <si>
    <t>未提现</t>
  </si>
  <si>
    <t>携程开票</t>
  </si>
  <si>
    <t xml:space="preserve">2791797	</t>
  </si>
  <si>
    <t xml:space="preserve">202232	</t>
  </si>
  <si>
    <t xml:space="preserve">21779221187	</t>
  </si>
  <si>
    <t>[马六甲]马六甲大华酒店(The Majestic Malacca)(37230775)</t>
  </si>
  <si>
    <t>豪华房&lt;2人入住&gt;&lt;不退款&gt;</t>
  </si>
  <si>
    <t>Teow Gek/Chua,Teow Gek/Chua,Teow Gek/Chua,Teow Gek/Chua</t>
  </si>
  <si>
    <t xml:space="preserve">2792187	</t>
  </si>
  <si>
    <t xml:space="preserve"> 166000012	</t>
  </si>
  <si>
    <t xml:space="preserve">21789392738	</t>
  </si>
  <si>
    <t>[吉隆坡]吉隆坡豪亚酒店式公寓 - 远东酒店集团旗下(Oasia Suites Kuala Lumpur by Far East Hospitality)(37224580)</t>
  </si>
  <si>
    <t>KUAH/YI LIN,ADRIS/AZIEZAN</t>
  </si>
  <si>
    <t xml:space="preserve">2795930	</t>
  </si>
  <si>
    <t xml:space="preserve">	</t>
  </si>
  <si>
    <t xml:space="preserve">21831549001	</t>
  </si>
  <si>
    <t>[曼谷]曼谷利特酒店 (SHA Extra Plus)(LiT BANGKOK Residence)(39039690)</t>
  </si>
  <si>
    <t>一卧室豪华套房&lt;2人入住&gt;&lt;不退款&gt;</t>
  </si>
  <si>
    <t>CHEUNG/KAMAN,WONG/CHIMAN</t>
  </si>
  <si>
    <t xml:space="preserve">2817988	</t>
  </si>
  <si>
    <t xml:space="preserve">1414202778	</t>
  </si>
  <si>
    <t xml:space="preserve">21842600035	</t>
  </si>
  <si>
    <t>[新山]希思尔新山酒店(Thistle Johor Bahru)(37210191)</t>
  </si>
  <si>
    <t>豪华特大床房&lt;2人入住&gt;&lt;不退款&gt;&lt;早餐&gt;</t>
  </si>
  <si>
    <t>Chen/Jiawei,Chen/Jiawei</t>
  </si>
  <si>
    <t xml:space="preserve">2826518	</t>
  </si>
  <si>
    <t xml:space="preserve">230413	</t>
  </si>
  <si>
    <t xml:space="preserve">999221852403015	</t>
  </si>
  <si>
    <t>[胡志明市]新世界西贡酒店(New World Saigon Hotel)(44800792)</t>
  </si>
  <si>
    <t>尊贵房双床&lt;2人入住&gt;&lt;不退款&gt;&lt;早餐&gt;</t>
  </si>
  <si>
    <t>Ngo/Katherine,Ngo/Katherine</t>
  </si>
  <si>
    <t xml:space="preserve">2844005	</t>
  </si>
  <si>
    <t xml:space="preserve">57190SE059946	</t>
  </si>
  <si>
    <t xml:space="preserve">21882373563	</t>
  </si>
  <si>
    <t>[吉隆坡]吉隆坡四季酒店(Four Seasons Hotel Kuala Lumpur)(40721593)</t>
  </si>
  <si>
    <t>园景俱乐部尊贵特大床房&lt;2人入住&gt;&lt;不退款&gt;&lt;早餐&gt;</t>
  </si>
  <si>
    <t>XU/YIFENG</t>
  </si>
  <si>
    <t xml:space="preserve">2863724	</t>
  </si>
  <si>
    <t xml:space="preserve">acknowledged	</t>
  </si>
  <si>
    <t xml:space="preserve">21892864300	</t>
  </si>
  <si>
    <t>[Rim Tai]清迈四季度假酒店(Four Seasons Resort Chiang Mai -Sha Plus)(44800414)</t>
  </si>
  <si>
    <t>一楼花园阁&lt;2人入住&gt;&lt;不退款&gt;</t>
  </si>
  <si>
    <t>PU/XIAOLI</t>
  </si>
  <si>
    <t xml:space="preserve">2866511	</t>
  </si>
  <si>
    <t xml:space="preserve">14943002	</t>
  </si>
  <si>
    <t xml:space="preserve">21905368760	</t>
  </si>
  <si>
    <t>[关丹]斯里曼加精品酒店(Sri Manja Boutique Hotel)(48056107)</t>
  </si>
  <si>
    <t>高级房(大床)&lt;2人入住&gt;&lt;不退款&gt;</t>
  </si>
  <si>
    <t>Balakrishnan/Munusamy</t>
  </si>
  <si>
    <t xml:space="preserve">2869618	</t>
  </si>
  <si>
    <t xml:space="preserve">R220011699	</t>
  </si>
  <si>
    <t xml:space="preserve">999221911063373	</t>
  </si>
  <si>
    <t>[吉隆坡]吉隆坡盛贸饭店(Traders Hotel, Kuala Lumpur)(44800732)</t>
  </si>
  <si>
    <t>豪华双子塔景客房&lt;2人入住&gt;&lt;不退款&gt;&lt;早餐&gt;</t>
  </si>
  <si>
    <t>JOHN/LOONG</t>
  </si>
  <si>
    <t xml:space="preserve">2871356	</t>
  </si>
  <si>
    <t xml:space="preserve">999221922210291	</t>
  </si>
  <si>
    <t>[曼谷]阿瓦尼阿特里姆曼谷酒店(SHA认证)(Avani Atrium Bangkok Hotel (SHA Certified))(37203036)</t>
  </si>
  <si>
    <t>阿瓦尼豪华房&lt;2人入住&gt;&lt;不退款&gt;</t>
  </si>
  <si>
    <t>BARKS/TED OWEN</t>
  </si>
  <si>
    <t xml:space="preserve">2873649	</t>
  </si>
  <si>
    <t xml:space="preserve">999221933736983	</t>
  </si>
  <si>
    <t>WU/XUEZHI,Guo/Dongxue</t>
  </si>
  <si>
    <t xml:space="preserve">2877325	</t>
  </si>
  <si>
    <t xml:space="preserve">999221940786759	</t>
  </si>
  <si>
    <t>[占碑]占碑阿斯顿会议中心酒店(ASTON Jambi Hotel &amp; Conference Center)(37224512)</t>
  </si>
  <si>
    <t>高级房&lt;2人入住&gt;&lt;不退款&gt;&lt;早餐&gt;</t>
  </si>
  <si>
    <t>SINARUM/TRI</t>
  </si>
  <si>
    <t xml:space="preserve">2880114	</t>
  </si>
  <si>
    <t xml:space="preserve">138729	</t>
  </si>
  <si>
    <t xml:space="preserve">999221940981177	</t>
  </si>
  <si>
    <t>[新山]新山凯贝丽酒店式服务公寓(Capri by Fraser Johor Bahru)(39605409)</t>
  </si>
  <si>
    <t>豪华特大床一室房&lt;2人入住&gt;&lt;不退款&gt;</t>
  </si>
  <si>
    <t>LOH/KERRIS</t>
  </si>
  <si>
    <t xml:space="preserve">2880269	</t>
  </si>
  <si>
    <t>，</t>
  </si>
  <si>
    <t>A221221105955481</t>
  </si>
  <si>
    <t>A221221110105481</t>
  </si>
  <si>
    <t>USD / HKD 当前参考汇率: 7.79209</t>
  </si>
  <si>
    <t>总计： 4980 USD/
38804.61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</si>
  <si>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</si>
  <si>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</si>
  <si>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</si>
  <si>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</si>
  <si>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</si>
  <si>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</si>
  <si>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</si>
  <si>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</si>
  <si>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</si>
  <si>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</si>
  <si>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</si>
  <si>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</si>
  <si>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</si>
  <si>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</si>
  <si>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</si>
  <si>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</si>
  <si>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</si>
  <si>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</si>
  <si>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</si>
  <si>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2022-12-16</t>
  </si>
  <si>
    <t>2880269</t>
  </si>
  <si>
    <t>新山凯贝丽酒店式服务公寓</t>
  </si>
  <si>
    <t>LOH KERRIS</t>
  </si>
  <si>
    <t>2022-12-17</t>
  </si>
  <si>
    <t>2022-12-18</t>
  </si>
  <si>
    <t>退房日周结</t>
  </si>
  <si>
    <t>1139.60</t>
  </si>
  <si>
    <t>163.00</t>
  </si>
  <si>
    <t>0</t>
  </si>
  <si>
    <t>0.00</t>
  </si>
  <si>
    <t>携程盛景国际直连</t>
  </si>
  <si>
    <t>01.010677</t>
  </si>
  <si>
    <t>2022-12-16 23:12:03</t>
  </si>
  <si>
    <t>否</t>
  </si>
  <si>
    <t>汇智国际旅游发展有限公司</t>
  </si>
  <si>
    <t>直连</t>
  </si>
  <si>
    <t>马来西亚</t>
  </si>
  <si>
    <t>2880114</t>
  </si>
  <si>
    <t>占碑阿斯顿会议中心酒店</t>
  </si>
  <si>
    <t>SINARUM TRI</t>
  </si>
  <si>
    <t>335.59</t>
  </si>
  <si>
    <t>48.00</t>
  </si>
  <si>
    <t>2022-12-16 22:01:41</t>
  </si>
  <si>
    <t>印度尼西亚</t>
  </si>
  <si>
    <t>2877325</t>
  </si>
  <si>
    <t>吉隆坡盛贸饭店</t>
  </si>
  <si>
    <t>WU XUEZHI,Guo Dongxue</t>
  </si>
  <si>
    <t>1853.17</t>
  </si>
  <si>
    <t>266.00</t>
  </si>
  <si>
    <t>2022-12-16 00:25:24</t>
  </si>
  <si>
    <t>2022-12-14</t>
  </si>
  <si>
    <t>2873649</t>
  </si>
  <si>
    <t>曼谷阿瓦尼中庭酒店</t>
  </si>
  <si>
    <t>BARKS TED OWEN</t>
  </si>
  <si>
    <t>390.28</t>
  </si>
  <si>
    <t>56.00</t>
  </si>
  <si>
    <t>2022-12-14 21:01:03</t>
  </si>
  <si>
    <t>直采</t>
  </si>
  <si>
    <t>泰国</t>
  </si>
  <si>
    <t>2022-12-13</t>
  </si>
  <si>
    <t>2871356</t>
  </si>
  <si>
    <t>JOHN LOONG</t>
  </si>
  <si>
    <t>1112.11</t>
  </si>
  <si>
    <t>159.00</t>
  </si>
  <si>
    <t>2022-12-13 21:46:10</t>
  </si>
  <si>
    <t>2869618</t>
  </si>
  <si>
    <t>斯里曼迦精品酒店</t>
  </si>
  <si>
    <t>Balakrishnan Munusamy</t>
  </si>
  <si>
    <t>223.82</t>
  </si>
  <si>
    <t>32.00</t>
  </si>
  <si>
    <t>2022-12-13 09:36:54</t>
  </si>
  <si>
    <t>2022-12-11</t>
  </si>
  <si>
    <t>2866511</t>
  </si>
  <si>
    <t>清迈四季度假酒店</t>
  </si>
  <si>
    <t>PU XIAOLI</t>
  </si>
  <si>
    <t>6712.26</t>
  </si>
  <si>
    <t>962.00</t>
  </si>
  <si>
    <t>2022-12-12 18:56:08</t>
  </si>
  <si>
    <t>2022-12-10</t>
  </si>
  <si>
    <t>2863724</t>
  </si>
  <si>
    <t>吉隆坡四季酒店</t>
  </si>
  <si>
    <t>XU YIFENG</t>
  </si>
  <si>
    <t>13808.27</t>
  </si>
  <si>
    <t>1979.00</t>
  </si>
  <si>
    <t>2022-12-11 10:07:35</t>
  </si>
  <si>
    <t>2022-12-03</t>
  </si>
  <si>
    <t>2844005</t>
  </si>
  <si>
    <t>胡志明市新世界酒店</t>
  </si>
  <si>
    <t>Ngo Katherine,Ngo Katherine</t>
  </si>
  <si>
    <t>3790.91</t>
  </si>
  <si>
    <t>536.00</t>
  </si>
  <si>
    <t>2022-12-03 21:28:46</t>
  </si>
  <si>
    <t>越南</t>
  </si>
  <si>
    <t>2022-11-26</t>
  </si>
  <si>
    <t>2826518</t>
  </si>
  <si>
    <t>希思尔新山酒店</t>
  </si>
  <si>
    <t>Chen Jiawei,Chen Jiawei</t>
  </si>
  <si>
    <t>474.40</t>
  </si>
  <si>
    <t>66.00</t>
  </si>
  <si>
    <t>2022-11-27 11:17:02</t>
  </si>
  <si>
    <t>2022-11-23</t>
  </si>
  <si>
    <t>2817988</t>
  </si>
  <si>
    <t>曼谷利特公寓</t>
  </si>
  <si>
    <t>CHEUNG KAMAN,WONG CHIMAN</t>
  </si>
  <si>
    <t>2022-12-15</t>
  </si>
  <si>
    <t>1760.57</t>
  </si>
  <si>
    <t>246.00</t>
  </si>
  <si>
    <t>2022-11-23 15:18:53</t>
  </si>
  <si>
    <t>2022-11-13</t>
  </si>
  <si>
    <t>2795930</t>
  </si>
  <si>
    <t>吉隆坡豪亚酒店式公寓-遠東酒店集團旗下</t>
  </si>
  <si>
    <t>KUAH YI LIN,ADRIS AZIEZAN</t>
  </si>
  <si>
    <t>768.06</t>
  </si>
  <si>
    <t>108.00</t>
  </si>
  <si>
    <t>2022-11-13 19:43:20</t>
  </si>
  <si>
    <t>2022-11-12</t>
  </si>
  <si>
    <t>2792187</t>
  </si>
  <si>
    <t>马六甲大华酒店</t>
  </si>
  <si>
    <t>Teow Gek Chua,Teow Gek Chua,Teow Gek Chua,Teow Gek Chua</t>
  </si>
  <si>
    <t>1772.65</t>
  </si>
  <si>
    <t>2022-11-14 12:08:21</t>
  </si>
  <si>
    <t>2022-11-11</t>
  </si>
  <si>
    <t>2791797</t>
  </si>
  <si>
    <t>吉隆坡柏威年酒店 · 悦榕庄管理</t>
  </si>
  <si>
    <t>how thomas,how thomas</t>
  </si>
  <si>
    <t>814.27</t>
  </si>
  <si>
    <t>113.00</t>
  </si>
  <si>
    <t>2022-11-12 16:15:51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</si>
</sst>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13</xdr:col>
      <xdr:colOff>342900</xdr:colOff>
      <xdr:row>58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9944100" cy="500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44912</v>
      </c>
      <c r="G2" s="6">
        <v>44913</v>
      </c>
      <c r="H2" s="4">
        <v>1</v>
      </c>
      <c r="I2" s="4">
        <v>1</v>
      </c>
      <c r="J2" s="4">
        <v>1</v>
      </c>
      <c r="K2" s="4" t="s">
        <v>30</v>
      </c>
      <c r="L2" s="4">
        <v>113</v>
      </c>
      <c r="M2" s="4">
        <v>113</v>
      </c>
      <c r="N2" s="4" t="s">
        <v>31</v>
      </c>
      <c r="O2" s="4" t="s">
        <v>32</v>
      </c>
      <c r="P2" s="4" t="s">
        <v>33</v>
      </c>
      <c r="Q2" s="4">
        <v>0</v>
      </c>
      <c r="R2" s="7">
        <v>44876</v>
      </c>
      <c r="S2" s="6">
        <v>44916</v>
      </c>
      <c r="T2" s="4" t="s">
        <v>34</v>
      </c>
      <c r="U2" s="4">
        <v>113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44912</v>
      </c>
      <c r="G3" s="6">
        <v>44913</v>
      </c>
      <c r="H3" s="4">
        <v>2</v>
      </c>
      <c r="I3" s="4">
        <v>1</v>
      </c>
      <c r="J3" s="4">
        <v>2</v>
      </c>
      <c r="K3" s="4" t="s">
        <v>30</v>
      </c>
      <c r="L3" s="4">
        <v>246</v>
      </c>
      <c r="M3" s="4">
        <v>246</v>
      </c>
      <c r="N3" s="4" t="s">
        <v>40</v>
      </c>
      <c r="O3" s="4" t="s">
        <v>32</v>
      </c>
      <c r="P3" s="4" t="s">
        <v>33</v>
      </c>
      <c r="Q3" s="4">
        <v>0</v>
      </c>
      <c r="R3" s="7">
        <v>44877</v>
      </c>
      <c r="S3" s="6">
        <v>44916</v>
      </c>
      <c r="T3" s="4" t="s">
        <v>34</v>
      </c>
      <c r="U3" s="4">
        <v>246</v>
      </c>
      <c r="V3" s="4">
        <v>0</v>
      </c>
      <c r="W3" s="4">
        <v>0</v>
      </c>
      <c r="X3" s="4" t="s">
        <v>41</v>
      </c>
      <c r="Y3" s="4">
        <v>165999992</v>
      </c>
      <c r="Z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39</v>
      </c>
      <c r="F4" s="6">
        <v>44911</v>
      </c>
      <c r="G4" s="6">
        <v>44913</v>
      </c>
      <c r="H4" s="4">
        <v>1</v>
      </c>
      <c r="I4" s="4">
        <v>2</v>
      </c>
      <c r="J4" s="4">
        <v>2</v>
      </c>
      <c r="K4" s="4" t="s">
        <v>30</v>
      </c>
      <c r="L4" s="4">
        <v>108</v>
      </c>
      <c r="M4" s="4">
        <v>108</v>
      </c>
      <c r="N4" s="4" t="s">
        <v>45</v>
      </c>
      <c r="O4" s="4" t="s">
        <v>32</v>
      </c>
      <c r="P4" s="4" t="s">
        <v>33</v>
      </c>
      <c r="Q4" s="4">
        <v>0</v>
      </c>
      <c r="R4" s="7">
        <v>44878</v>
      </c>
      <c r="S4" s="6">
        <v>44916</v>
      </c>
      <c r="T4" s="4" t="s">
        <v>34</v>
      </c>
      <c r="U4" s="4">
        <v>108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44910</v>
      </c>
      <c r="G5" s="6">
        <v>44913</v>
      </c>
      <c r="H5" s="4">
        <v>1</v>
      </c>
      <c r="I5" s="4">
        <v>3</v>
      </c>
      <c r="J5" s="4">
        <v>3</v>
      </c>
      <c r="K5" s="4" t="s">
        <v>30</v>
      </c>
      <c r="L5" s="4">
        <v>246</v>
      </c>
      <c r="M5" s="4">
        <v>246</v>
      </c>
      <c r="N5" s="4" t="s">
        <v>51</v>
      </c>
      <c r="O5" s="4" t="s">
        <v>32</v>
      </c>
      <c r="P5" s="4" t="s">
        <v>33</v>
      </c>
      <c r="Q5" s="4">
        <v>0</v>
      </c>
      <c r="R5" s="7">
        <v>44888</v>
      </c>
      <c r="S5" s="6">
        <v>44916</v>
      </c>
      <c r="T5" s="4" t="s">
        <v>34</v>
      </c>
      <c r="U5" s="4">
        <v>246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44912</v>
      </c>
      <c r="G6" s="6">
        <v>44913</v>
      </c>
      <c r="H6" s="4">
        <v>1</v>
      </c>
      <c r="I6" s="4">
        <v>1</v>
      </c>
      <c r="J6" s="4">
        <v>1</v>
      </c>
      <c r="K6" s="4" t="s">
        <v>30</v>
      </c>
      <c r="L6" s="4">
        <v>66</v>
      </c>
      <c r="M6" s="4">
        <v>66</v>
      </c>
      <c r="N6" s="4" t="s">
        <v>57</v>
      </c>
      <c r="O6" s="4" t="s">
        <v>32</v>
      </c>
      <c r="P6" s="4" t="s">
        <v>33</v>
      </c>
      <c r="Q6" s="4">
        <v>0</v>
      </c>
      <c r="R6" s="7">
        <v>44891</v>
      </c>
      <c r="S6" s="6">
        <v>44916</v>
      </c>
      <c r="T6" s="4" t="s">
        <v>34</v>
      </c>
      <c r="U6" s="4">
        <v>66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44909</v>
      </c>
      <c r="G7" s="6">
        <v>44913</v>
      </c>
      <c r="H7" s="4">
        <v>1</v>
      </c>
      <c r="I7" s="4">
        <v>4</v>
      </c>
      <c r="J7" s="4">
        <v>4</v>
      </c>
      <c r="K7" s="4" t="s">
        <v>30</v>
      </c>
      <c r="L7" s="4">
        <v>536</v>
      </c>
      <c r="M7" s="4">
        <v>536</v>
      </c>
      <c r="N7" s="4" t="s">
        <v>63</v>
      </c>
      <c r="O7" s="4" t="s">
        <v>32</v>
      </c>
      <c r="P7" s="4" t="s">
        <v>33</v>
      </c>
      <c r="Q7" s="4">
        <v>0</v>
      </c>
      <c r="R7" s="7">
        <v>44898</v>
      </c>
      <c r="S7" s="6">
        <v>44916</v>
      </c>
      <c r="T7" s="4" t="s">
        <v>34</v>
      </c>
      <c r="U7" s="4">
        <v>536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44906</v>
      </c>
      <c r="G8" s="6">
        <v>44913</v>
      </c>
      <c r="H8" s="4">
        <v>1</v>
      </c>
      <c r="I8" s="4">
        <v>7</v>
      </c>
      <c r="J8" s="4">
        <v>7</v>
      </c>
      <c r="K8" s="4" t="s">
        <v>30</v>
      </c>
      <c r="L8" s="4">
        <v>1979</v>
      </c>
      <c r="M8" s="4">
        <v>1979</v>
      </c>
      <c r="N8" s="4" t="s">
        <v>69</v>
      </c>
      <c r="O8" s="4" t="s">
        <v>32</v>
      </c>
      <c r="P8" s="4" t="s">
        <v>33</v>
      </c>
      <c r="Q8" s="4">
        <v>0</v>
      </c>
      <c r="R8" s="7">
        <v>44905</v>
      </c>
      <c r="S8" s="6">
        <v>44916</v>
      </c>
      <c r="T8" s="4" t="s">
        <v>34</v>
      </c>
      <c r="U8" s="4">
        <v>1979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44911</v>
      </c>
      <c r="G9" s="6">
        <v>44913</v>
      </c>
      <c r="H9" s="4">
        <v>1</v>
      </c>
      <c r="I9" s="4">
        <v>2</v>
      </c>
      <c r="J9" s="4">
        <v>2</v>
      </c>
      <c r="K9" s="4" t="s">
        <v>30</v>
      </c>
      <c r="L9" s="4">
        <v>962</v>
      </c>
      <c r="M9" s="4">
        <v>962</v>
      </c>
      <c r="N9" s="4" t="s">
        <v>75</v>
      </c>
      <c r="O9" s="4" t="s">
        <v>32</v>
      </c>
      <c r="P9" s="4" t="s">
        <v>33</v>
      </c>
      <c r="Q9" s="4">
        <v>0</v>
      </c>
      <c r="R9" s="7">
        <v>44906</v>
      </c>
      <c r="S9" s="6">
        <v>44916</v>
      </c>
      <c r="T9" s="4" t="s">
        <v>34</v>
      </c>
      <c r="U9" s="4">
        <v>962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44912</v>
      </c>
      <c r="G10" s="6">
        <v>44913</v>
      </c>
      <c r="H10" s="4">
        <v>1</v>
      </c>
      <c r="I10" s="4">
        <v>1</v>
      </c>
      <c r="J10" s="4">
        <v>1</v>
      </c>
      <c r="K10" s="4" t="s">
        <v>30</v>
      </c>
      <c r="L10" s="4">
        <v>32</v>
      </c>
      <c r="M10" s="4">
        <v>32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44908</v>
      </c>
      <c r="S10" s="6">
        <v>44916</v>
      </c>
      <c r="T10" s="4" t="s">
        <v>34</v>
      </c>
      <c r="U10" s="4">
        <v>32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44912</v>
      </c>
      <c r="G11" s="6">
        <v>44913</v>
      </c>
      <c r="H11" s="4">
        <v>1</v>
      </c>
      <c r="I11" s="4">
        <v>1</v>
      </c>
      <c r="J11" s="4">
        <v>1</v>
      </c>
      <c r="K11" s="4" t="s">
        <v>30</v>
      </c>
      <c r="L11" s="4">
        <v>159</v>
      </c>
      <c r="M11" s="4">
        <v>159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44908</v>
      </c>
      <c r="S11" s="6">
        <v>44916</v>
      </c>
      <c r="T11" s="4" t="s">
        <v>34</v>
      </c>
      <c r="U11" s="4">
        <v>159</v>
      </c>
      <c r="V11" s="4">
        <v>0</v>
      </c>
      <c r="W11" s="4">
        <v>0</v>
      </c>
      <c r="X11" s="4" t="s">
        <v>88</v>
      </c>
      <c r="Y11" s="4" t="s">
        <v>47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44912</v>
      </c>
      <c r="G12" s="6">
        <v>44913</v>
      </c>
      <c r="H12" s="4">
        <v>1</v>
      </c>
      <c r="I12" s="4">
        <v>1</v>
      </c>
      <c r="J12" s="4">
        <v>1</v>
      </c>
      <c r="K12" s="4" t="s">
        <v>30</v>
      </c>
      <c r="L12" s="4">
        <v>56</v>
      </c>
      <c r="M12" s="4">
        <v>56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44909</v>
      </c>
      <c r="S12" s="6">
        <v>44916</v>
      </c>
      <c r="T12" s="4" t="s">
        <v>34</v>
      </c>
      <c r="U12" s="4">
        <v>56</v>
      </c>
      <c r="V12" s="4">
        <v>0</v>
      </c>
      <c r="W12" s="4">
        <v>0</v>
      </c>
      <c r="X12" s="4" t="s">
        <v>93</v>
      </c>
      <c r="Y12" s="4" t="s">
        <v>47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44911</v>
      </c>
      <c r="G13" s="6">
        <v>44913</v>
      </c>
      <c r="H13" s="4">
        <v>1</v>
      </c>
      <c r="I13" s="4">
        <v>2</v>
      </c>
      <c r="J13" s="4">
        <v>2</v>
      </c>
      <c r="K13" s="4" t="s">
        <v>30</v>
      </c>
      <c r="L13" s="4">
        <v>266</v>
      </c>
      <c r="M13" s="4">
        <v>266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44911</v>
      </c>
      <c r="S13" s="6">
        <v>44916</v>
      </c>
      <c r="T13" s="4" t="s">
        <v>34</v>
      </c>
      <c r="U13" s="4">
        <v>266</v>
      </c>
      <c r="V13" s="4">
        <v>0</v>
      </c>
      <c r="W13" s="4">
        <v>0</v>
      </c>
      <c r="X13" s="4" t="s">
        <v>96</v>
      </c>
      <c r="Y13" s="4" t="s">
        <v>47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44912</v>
      </c>
      <c r="G14" s="6">
        <v>44913</v>
      </c>
      <c r="H14" s="4">
        <v>1</v>
      </c>
      <c r="I14" s="4">
        <v>1</v>
      </c>
      <c r="J14" s="4">
        <v>1</v>
      </c>
      <c r="K14" s="4" t="s">
        <v>30</v>
      </c>
      <c r="L14" s="4">
        <v>48</v>
      </c>
      <c r="M14" s="4">
        <v>48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44911</v>
      </c>
      <c r="S14" s="6">
        <v>44916</v>
      </c>
      <c r="T14" s="4" t="s">
        <v>34</v>
      </c>
      <c r="U14" s="4">
        <v>48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44912</v>
      </c>
      <c r="G15" s="6">
        <v>44913</v>
      </c>
      <c r="H15" s="4">
        <v>1</v>
      </c>
      <c r="I15" s="4">
        <v>1</v>
      </c>
      <c r="J15" s="4">
        <v>1</v>
      </c>
      <c r="K15" s="4" t="s">
        <v>30</v>
      </c>
      <c r="L15" s="4">
        <v>163</v>
      </c>
      <c r="M15" s="4">
        <v>163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44911</v>
      </c>
      <c r="S15" s="6">
        <v>44916</v>
      </c>
      <c r="T15" s="4" t="s">
        <v>34</v>
      </c>
      <c r="U15" s="4">
        <v>163</v>
      </c>
      <c r="V15" s="4">
        <v>0</v>
      </c>
      <c r="W15" s="4">
        <v>0</v>
      </c>
      <c r="X15" s="4" t="s">
        <v>107</v>
      </c>
      <c r="Y15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21" sqref="A21:D24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108</v>
      </c>
    </row>
    <row r="2" s="4" customFormat="1" spans="1:9">
      <c r="A2" s="5">
        <v>21778106101</v>
      </c>
      <c r="B2" s="6">
        <v>44912</v>
      </c>
      <c r="C2" s="6">
        <v>44913</v>
      </c>
      <c r="D2" s="4">
        <v>113</v>
      </c>
      <c r="E2" s="4" t="str">
        <f>VLOOKUP(A2,HOP!A:L,12,0)</f>
        <v>113.00</v>
      </c>
      <c r="F2" s="4" t="str">
        <f>VLOOKUP(A2,HOP!A:C,3,0)</f>
        <v>2791797</v>
      </c>
      <c r="G2" s="4">
        <f>D2-E2</f>
        <v>0</v>
      </c>
      <c r="H2" s="4" t="str">
        <f>$H$1&amp;F2</f>
        <v>，2791797</v>
      </c>
      <c r="I2" s="4" t="str">
        <f>VLOOKUP(A2,HOP!A:U,21,0)</f>
        <v>直采</v>
      </c>
    </row>
    <row r="3" s="4" customFormat="1" spans="1:9">
      <c r="A3" s="5">
        <v>21779221187</v>
      </c>
      <c r="B3" s="6">
        <v>44912</v>
      </c>
      <c r="C3" s="6">
        <v>44913</v>
      </c>
      <c r="D3" s="4">
        <v>246</v>
      </c>
      <c r="E3" s="4" t="str">
        <f>VLOOKUP(A3,HOP!A:L,12,0)</f>
        <v>246.00</v>
      </c>
      <c r="F3" s="4" t="str">
        <f>VLOOKUP(A3,HOP!A:C,3,0)</f>
        <v>2792187</v>
      </c>
      <c r="G3" s="4">
        <f t="shared" ref="G3:G15" si="0">D3-E3</f>
        <v>0</v>
      </c>
      <c r="H3" s="4" t="str">
        <f t="shared" ref="H3:H15" si="1">$H$1&amp;F3</f>
        <v>，2792187</v>
      </c>
      <c r="I3" s="4" t="str">
        <f>VLOOKUP(A3,HOP!A:U,21,0)</f>
        <v>直采</v>
      </c>
    </row>
    <row r="4" s="4" customFormat="1" spans="1:9">
      <c r="A4" s="5">
        <v>21789392738</v>
      </c>
      <c r="B4" s="6">
        <v>44911</v>
      </c>
      <c r="C4" s="6">
        <v>44913</v>
      </c>
      <c r="D4" s="4">
        <v>108</v>
      </c>
      <c r="E4" s="4" t="str">
        <f>VLOOKUP(A4,HOP!A:L,12,0)</f>
        <v>108.00</v>
      </c>
      <c r="F4" s="4" t="str">
        <f>VLOOKUP(A4,HOP!A:C,3,0)</f>
        <v>2795930</v>
      </c>
      <c r="G4" s="4">
        <f t="shared" si="0"/>
        <v>0</v>
      </c>
      <c r="H4" s="4" t="str">
        <f t="shared" si="1"/>
        <v>，2795930</v>
      </c>
      <c r="I4" s="4" t="str">
        <f>VLOOKUP(A4,HOP!A:U,21,0)</f>
        <v>直连</v>
      </c>
    </row>
    <row r="5" s="4" customFormat="1" spans="1:9">
      <c r="A5" s="5">
        <v>21831549001</v>
      </c>
      <c r="B5" s="6">
        <v>44910</v>
      </c>
      <c r="C5" s="6">
        <v>44913</v>
      </c>
      <c r="D5" s="4">
        <v>246</v>
      </c>
      <c r="E5" s="4" t="str">
        <f>VLOOKUP(A5,HOP!A:L,12,0)</f>
        <v>246.00</v>
      </c>
      <c r="F5" s="4" t="str">
        <f>VLOOKUP(A5,HOP!A:C,3,0)</f>
        <v>2817988</v>
      </c>
      <c r="G5" s="4">
        <f t="shared" si="0"/>
        <v>0</v>
      </c>
      <c r="H5" s="4" t="str">
        <f t="shared" si="1"/>
        <v>，2817988</v>
      </c>
      <c r="I5" s="4" t="str">
        <f>VLOOKUP(A5,HOP!A:U,21,0)</f>
        <v>直连</v>
      </c>
    </row>
    <row r="6" s="4" customFormat="1" spans="1:9">
      <c r="A6" s="5">
        <v>21842600035</v>
      </c>
      <c r="B6" s="6">
        <v>44912</v>
      </c>
      <c r="C6" s="6">
        <v>44913</v>
      </c>
      <c r="D6" s="4">
        <v>66</v>
      </c>
      <c r="E6" s="4" t="str">
        <f>VLOOKUP(A6,HOP!A:L,12,0)</f>
        <v>66.00</v>
      </c>
      <c r="F6" s="4" t="str">
        <f>VLOOKUP(A6,HOP!A:C,3,0)</f>
        <v>2826518</v>
      </c>
      <c r="G6" s="4">
        <f t="shared" si="0"/>
        <v>0</v>
      </c>
      <c r="H6" s="4" t="str">
        <f t="shared" si="1"/>
        <v>，2826518</v>
      </c>
      <c r="I6" s="4" t="str">
        <f>VLOOKUP(A6,HOP!A:U,21,0)</f>
        <v>直采</v>
      </c>
    </row>
    <row r="7" s="4" customFormat="1" spans="1:9">
      <c r="A7" s="5">
        <v>999221852403015</v>
      </c>
      <c r="B7" s="6">
        <v>44909</v>
      </c>
      <c r="C7" s="6">
        <v>44913</v>
      </c>
      <c r="D7" s="4">
        <v>536</v>
      </c>
      <c r="E7" s="4" t="str">
        <f>VLOOKUP(A7,HOP!A:L,12,0)</f>
        <v>536.00</v>
      </c>
      <c r="F7" s="4" t="str">
        <f>VLOOKUP(A7,HOP!A:C,3,0)</f>
        <v>2844005</v>
      </c>
      <c r="G7" s="4">
        <f t="shared" si="0"/>
        <v>0</v>
      </c>
      <c r="H7" s="4" t="str">
        <f t="shared" si="1"/>
        <v>，2844005</v>
      </c>
      <c r="I7" s="4" t="str">
        <f>VLOOKUP(A7,HOP!A:U,21,0)</f>
        <v>直连</v>
      </c>
    </row>
    <row r="8" s="4" customFormat="1" spans="1:9">
      <c r="A8" s="5">
        <v>21882373563</v>
      </c>
      <c r="B8" s="6">
        <v>44906</v>
      </c>
      <c r="C8" s="6">
        <v>44913</v>
      </c>
      <c r="D8" s="4">
        <v>1979</v>
      </c>
      <c r="E8" s="4" t="str">
        <f>VLOOKUP(A8,HOP!A:L,12,0)</f>
        <v>1979.00</v>
      </c>
      <c r="F8" s="4" t="str">
        <f>VLOOKUP(A8,HOP!A:C,3,0)</f>
        <v>2863724</v>
      </c>
      <c r="G8" s="4">
        <f t="shared" si="0"/>
        <v>0</v>
      </c>
      <c r="H8" s="4" t="str">
        <f t="shared" si="1"/>
        <v>，2863724</v>
      </c>
      <c r="I8" s="4" t="str">
        <f>VLOOKUP(A8,HOP!A:U,21,0)</f>
        <v>直采</v>
      </c>
    </row>
    <row r="9" s="4" customFormat="1" spans="1:9">
      <c r="A9" s="5">
        <v>21892864300</v>
      </c>
      <c r="B9" s="6">
        <v>44911</v>
      </c>
      <c r="C9" s="6">
        <v>44913</v>
      </c>
      <c r="D9" s="4">
        <v>962</v>
      </c>
      <c r="E9" s="4" t="str">
        <f>VLOOKUP(A9,HOP!A:L,12,0)</f>
        <v>962.00</v>
      </c>
      <c r="F9" s="4" t="str">
        <f>VLOOKUP(A9,HOP!A:C,3,0)</f>
        <v>2866511</v>
      </c>
      <c r="G9" s="4">
        <f t="shared" si="0"/>
        <v>0</v>
      </c>
      <c r="H9" s="4" t="str">
        <f t="shared" si="1"/>
        <v>，2866511</v>
      </c>
      <c r="I9" s="4" t="str">
        <f>VLOOKUP(A9,HOP!A:U,21,0)</f>
        <v>直采</v>
      </c>
    </row>
    <row r="10" s="4" customFormat="1" spans="1:9">
      <c r="A10" s="5">
        <v>21905368760</v>
      </c>
      <c r="B10" s="6">
        <v>44912</v>
      </c>
      <c r="C10" s="6">
        <v>44913</v>
      </c>
      <c r="D10" s="4">
        <v>32</v>
      </c>
      <c r="E10" s="4" t="str">
        <f>VLOOKUP(A10,HOP!A:L,12,0)</f>
        <v>32.00</v>
      </c>
      <c r="F10" s="4" t="str">
        <f>VLOOKUP(A10,HOP!A:C,3,0)</f>
        <v>2869618</v>
      </c>
      <c r="G10" s="4">
        <f t="shared" si="0"/>
        <v>0</v>
      </c>
      <c r="H10" s="4" t="str">
        <f t="shared" si="1"/>
        <v>，2869618</v>
      </c>
      <c r="I10" s="4" t="str">
        <f>VLOOKUP(A10,HOP!A:U,21,0)</f>
        <v>直连</v>
      </c>
    </row>
    <row r="11" s="4" customFormat="1" spans="1:9">
      <c r="A11" s="5">
        <v>999221911063373</v>
      </c>
      <c r="B11" s="6">
        <v>44912</v>
      </c>
      <c r="C11" s="6">
        <v>44913</v>
      </c>
      <c r="D11" s="4">
        <v>159</v>
      </c>
      <c r="E11" s="4" t="str">
        <f>VLOOKUP(A11,HOP!A:L,12,0)</f>
        <v>159.00</v>
      </c>
      <c r="F11" s="4" t="str">
        <f>VLOOKUP(A11,HOP!A:C,3,0)</f>
        <v>2871356</v>
      </c>
      <c r="G11" s="4">
        <f t="shared" si="0"/>
        <v>0</v>
      </c>
      <c r="H11" s="4" t="str">
        <f t="shared" si="1"/>
        <v>，2871356</v>
      </c>
      <c r="I11" s="4" t="str">
        <f>VLOOKUP(A11,HOP!A:U,21,0)</f>
        <v>直连</v>
      </c>
    </row>
    <row r="12" s="4" customFormat="1" spans="1:9">
      <c r="A12" s="5">
        <v>999221922210291</v>
      </c>
      <c r="B12" s="6">
        <v>44912</v>
      </c>
      <c r="C12" s="6">
        <v>44913</v>
      </c>
      <c r="D12" s="4">
        <v>56</v>
      </c>
      <c r="E12" s="4" t="str">
        <f>VLOOKUP(A12,HOP!A:L,12,0)</f>
        <v>56.00</v>
      </c>
      <c r="F12" s="4" t="str">
        <f>VLOOKUP(A12,HOP!A:C,3,0)</f>
        <v>2873649</v>
      </c>
      <c r="G12" s="4">
        <f t="shared" si="0"/>
        <v>0</v>
      </c>
      <c r="H12" s="4" t="str">
        <f t="shared" si="1"/>
        <v>，2873649</v>
      </c>
      <c r="I12" s="4" t="str">
        <f>VLOOKUP(A12,HOP!A:U,21,0)</f>
        <v>直采</v>
      </c>
    </row>
    <row r="13" s="4" customFormat="1" spans="1:9">
      <c r="A13" s="5">
        <v>999221933736983</v>
      </c>
      <c r="B13" s="6">
        <v>44911</v>
      </c>
      <c r="C13" s="6">
        <v>44913</v>
      </c>
      <c r="D13" s="4">
        <v>266</v>
      </c>
      <c r="E13" s="4" t="str">
        <f>VLOOKUP(A13,HOP!A:L,12,0)</f>
        <v>266.00</v>
      </c>
      <c r="F13" s="4" t="str">
        <f>VLOOKUP(A13,HOP!A:C,3,0)</f>
        <v>2877325</v>
      </c>
      <c r="G13" s="4">
        <f t="shared" si="0"/>
        <v>0</v>
      </c>
      <c r="H13" s="4" t="str">
        <f t="shared" si="1"/>
        <v>，2877325</v>
      </c>
      <c r="I13" s="4" t="str">
        <f>VLOOKUP(A13,HOP!A:U,21,0)</f>
        <v>直连</v>
      </c>
    </row>
    <row r="14" s="4" customFormat="1" spans="1:9">
      <c r="A14" s="5">
        <v>999221940786759</v>
      </c>
      <c r="B14" s="6">
        <v>44912</v>
      </c>
      <c r="C14" s="6">
        <v>44913</v>
      </c>
      <c r="D14" s="4">
        <v>48</v>
      </c>
      <c r="E14" s="4" t="str">
        <f>VLOOKUP(A14,HOP!A:L,12,0)</f>
        <v>48.00</v>
      </c>
      <c r="F14" s="4" t="str">
        <f>VLOOKUP(A14,HOP!A:C,3,0)</f>
        <v>2880114</v>
      </c>
      <c r="G14" s="4">
        <f t="shared" si="0"/>
        <v>0</v>
      </c>
      <c r="H14" s="4" t="str">
        <f t="shared" si="1"/>
        <v>，2880114</v>
      </c>
      <c r="I14" s="4" t="str">
        <f>VLOOKUP(A14,HOP!A:U,21,0)</f>
        <v>直连</v>
      </c>
    </row>
    <row r="15" s="4" customFormat="1" spans="1:9">
      <c r="A15" s="5">
        <v>999221940981177</v>
      </c>
      <c r="B15" s="6">
        <v>44912</v>
      </c>
      <c r="C15" s="6">
        <v>44913</v>
      </c>
      <c r="D15" s="4">
        <v>163</v>
      </c>
      <c r="E15" s="4" t="str">
        <f>VLOOKUP(A15,HOP!A:L,12,0)</f>
        <v>163.00</v>
      </c>
      <c r="F15" s="4" t="str">
        <f>VLOOKUP(A15,HOP!A:C,3,0)</f>
        <v>2880269</v>
      </c>
      <c r="G15" s="4">
        <f t="shared" si="0"/>
        <v>0</v>
      </c>
      <c r="H15" s="4" t="str">
        <f t="shared" si="1"/>
        <v>，2880269</v>
      </c>
      <c r="I15" s="4" t="str">
        <f>VLOOKUP(A15,HOP!A:U,21,0)</f>
        <v>直连</v>
      </c>
    </row>
    <row r="17" spans="4:4">
      <c r="D17" s="4">
        <f>SUM(D2:D16)</f>
        <v>4980</v>
      </c>
    </row>
    <row r="21" spans="1:4">
      <c r="A21" s="4" t="s">
        <v>109</v>
      </c>
      <c r="C21" s="4">
        <v>3422</v>
      </c>
      <c r="D21" s="4">
        <v>26664.53</v>
      </c>
    </row>
    <row r="22" spans="1:4">
      <c r="A22" s="4" t="s">
        <v>110</v>
      </c>
      <c r="C22" s="4">
        <v>1558</v>
      </c>
      <c r="D22" s="4">
        <v>12140.08</v>
      </c>
    </row>
    <row r="23" spans="1:1">
      <c r="A23" s="4" t="s">
        <v>111</v>
      </c>
    </row>
    <row r="24" spans="1:1">
      <c r="A24" s="4" t="s">
        <v>112</v>
      </c>
    </row>
  </sheetData>
  <autoFilter ref="A1:X15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113</v>
      </c>
      <c r="B1" s="2" t="s">
        <v>114</v>
      </c>
      <c r="C1" s="2" t="s">
        <v>115</v>
      </c>
      <c r="D1" s="2" t="s">
        <v>116</v>
      </c>
      <c r="E1" s="2" t="s">
        <v>13</v>
      </c>
      <c r="F1" s="2" t="s">
        <v>5</v>
      </c>
      <c r="G1" s="2" t="s">
        <v>6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  <c r="U1" s="2" t="s">
        <v>130</v>
      </c>
      <c r="V1" s="2" t="s">
        <v>131</v>
      </c>
    </row>
    <row r="2" s="1" customFormat="1" spans="1:22">
      <c r="A2" s="3">
        <v>999221940981177</v>
      </c>
      <c r="B2" s="1" t="s">
        <v>132</v>
      </c>
      <c r="C2" s="1" t="s">
        <v>133</v>
      </c>
      <c r="D2" s="1" t="s">
        <v>134</v>
      </c>
      <c r="E2" s="1" t="s">
        <v>135</v>
      </c>
      <c r="F2" s="1" t="s">
        <v>136</v>
      </c>
      <c r="G2" s="1" t="s">
        <v>137</v>
      </c>
      <c r="H2" s="1" t="s">
        <v>138</v>
      </c>
      <c r="I2" s="1" t="s">
        <v>139</v>
      </c>
      <c r="J2" s="1" t="s">
        <v>30</v>
      </c>
      <c r="K2" s="1" t="s">
        <v>140</v>
      </c>
      <c r="L2" s="1" t="s">
        <v>140</v>
      </c>
      <c r="M2" s="1" t="s">
        <v>141</v>
      </c>
      <c r="N2" s="1" t="s">
        <v>141</v>
      </c>
      <c r="O2" s="1" t="s">
        <v>142</v>
      </c>
      <c r="P2" s="1" t="s">
        <v>143</v>
      </c>
      <c r="Q2" s="1" t="s">
        <v>144</v>
      </c>
      <c r="R2" s="1" t="s">
        <v>145</v>
      </c>
      <c r="S2" s="1" t="s">
        <v>146</v>
      </c>
      <c r="T2" s="1" t="s">
        <v>147</v>
      </c>
      <c r="U2" s="1" t="s">
        <v>148</v>
      </c>
      <c r="V2" s="1" t="s">
        <v>149</v>
      </c>
    </row>
    <row r="3" s="1" customFormat="1" spans="1:22">
      <c r="A3" s="3">
        <v>999221940786759</v>
      </c>
      <c r="B3" s="1" t="s">
        <v>132</v>
      </c>
      <c r="C3" s="1" t="s">
        <v>150</v>
      </c>
      <c r="D3" s="1" t="s">
        <v>151</v>
      </c>
      <c r="E3" s="1" t="s">
        <v>152</v>
      </c>
      <c r="F3" s="1" t="s">
        <v>136</v>
      </c>
      <c r="G3" s="1" t="s">
        <v>137</v>
      </c>
      <c r="H3" s="1" t="s">
        <v>138</v>
      </c>
      <c r="I3" s="1" t="s">
        <v>153</v>
      </c>
      <c r="J3" s="1" t="s">
        <v>30</v>
      </c>
      <c r="K3" s="1" t="s">
        <v>154</v>
      </c>
      <c r="L3" s="1" t="s">
        <v>154</v>
      </c>
      <c r="M3" s="1" t="s">
        <v>141</v>
      </c>
      <c r="N3" s="1" t="s">
        <v>141</v>
      </c>
      <c r="O3" s="1" t="s">
        <v>142</v>
      </c>
      <c r="P3" s="1" t="s">
        <v>143</v>
      </c>
      <c r="Q3" s="1" t="s">
        <v>144</v>
      </c>
      <c r="R3" s="1" t="s">
        <v>155</v>
      </c>
      <c r="S3" s="1" t="s">
        <v>146</v>
      </c>
      <c r="T3" s="1" t="s">
        <v>147</v>
      </c>
      <c r="U3" s="1" t="s">
        <v>148</v>
      </c>
      <c r="V3" s="1" t="s">
        <v>156</v>
      </c>
    </row>
    <row r="4" s="1" customFormat="1" spans="1:22">
      <c r="A4" s="3">
        <v>999221933736983</v>
      </c>
      <c r="B4" s="1" t="s">
        <v>132</v>
      </c>
      <c r="C4" s="1" t="s">
        <v>157</v>
      </c>
      <c r="D4" s="1" t="s">
        <v>158</v>
      </c>
      <c r="E4" s="1" t="s">
        <v>159</v>
      </c>
      <c r="F4" s="1" t="s">
        <v>132</v>
      </c>
      <c r="G4" s="1" t="s">
        <v>137</v>
      </c>
      <c r="H4" s="1" t="s">
        <v>138</v>
      </c>
      <c r="I4" s="1" t="s">
        <v>160</v>
      </c>
      <c r="J4" s="1" t="s">
        <v>30</v>
      </c>
      <c r="K4" s="1" t="s">
        <v>161</v>
      </c>
      <c r="L4" s="1" t="s">
        <v>161</v>
      </c>
      <c r="M4" s="1" t="s">
        <v>141</v>
      </c>
      <c r="N4" s="1" t="s">
        <v>141</v>
      </c>
      <c r="O4" s="1" t="s">
        <v>142</v>
      </c>
      <c r="P4" s="1" t="s">
        <v>143</v>
      </c>
      <c r="Q4" s="1" t="s">
        <v>144</v>
      </c>
      <c r="R4" s="1" t="s">
        <v>162</v>
      </c>
      <c r="S4" s="1" t="s">
        <v>146</v>
      </c>
      <c r="T4" s="1" t="s">
        <v>147</v>
      </c>
      <c r="U4" s="1" t="s">
        <v>148</v>
      </c>
      <c r="V4" s="1" t="s">
        <v>149</v>
      </c>
    </row>
    <row r="5" s="1" customFormat="1" spans="1:22">
      <c r="A5" s="3">
        <v>999221922210291</v>
      </c>
      <c r="B5" s="1" t="s">
        <v>163</v>
      </c>
      <c r="C5" s="1" t="s">
        <v>164</v>
      </c>
      <c r="D5" s="1" t="s">
        <v>165</v>
      </c>
      <c r="E5" s="1" t="s">
        <v>166</v>
      </c>
      <c r="F5" s="1" t="s">
        <v>136</v>
      </c>
      <c r="G5" s="1" t="s">
        <v>137</v>
      </c>
      <c r="H5" s="1" t="s">
        <v>138</v>
      </c>
      <c r="I5" s="1" t="s">
        <v>167</v>
      </c>
      <c r="J5" s="1" t="s">
        <v>30</v>
      </c>
      <c r="K5" s="1" t="s">
        <v>168</v>
      </c>
      <c r="L5" s="1" t="s">
        <v>168</v>
      </c>
      <c r="M5" s="1" t="s">
        <v>141</v>
      </c>
      <c r="N5" s="1" t="s">
        <v>141</v>
      </c>
      <c r="O5" s="1" t="s">
        <v>142</v>
      </c>
      <c r="P5" s="1" t="s">
        <v>143</v>
      </c>
      <c r="Q5" s="1" t="s">
        <v>144</v>
      </c>
      <c r="R5" s="1" t="s">
        <v>169</v>
      </c>
      <c r="S5" s="1" t="s">
        <v>146</v>
      </c>
      <c r="T5" s="1" t="s">
        <v>147</v>
      </c>
      <c r="U5" s="1" t="s">
        <v>170</v>
      </c>
      <c r="V5" s="1" t="s">
        <v>171</v>
      </c>
    </row>
    <row r="6" s="1" customFormat="1" spans="1:22">
      <c r="A6" s="3">
        <v>999221911063373</v>
      </c>
      <c r="B6" s="1" t="s">
        <v>172</v>
      </c>
      <c r="C6" s="1" t="s">
        <v>173</v>
      </c>
      <c r="D6" s="1" t="s">
        <v>158</v>
      </c>
      <c r="E6" s="1" t="s">
        <v>174</v>
      </c>
      <c r="F6" s="1" t="s">
        <v>136</v>
      </c>
      <c r="G6" s="1" t="s">
        <v>137</v>
      </c>
      <c r="H6" s="1" t="s">
        <v>138</v>
      </c>
      <c r="I6" s="1" t="s">
        <v>175</v>
      </c>
      <c r="J6" s="1" t="s">
        <v>30</v>
      </c>
      <c r="K6" s="1" t="s">
        <v>176</v>
      </c>
      <c r="L6" s="1" t="s">
        <v>176</v>
      </c>
      <c r="M6" s="1" t="s">
        <v>141</v>
      </c>
      <c r="N6" s="1" t="s">
        <v>141</v>
      </c>
      <c r="O6" s="1" t="s">
        <v>142</v>
      </c>
      <c r="P6" s="1" t="s">
        <v>143</v>
      </c>
      <c r="Q6" s="1" t="s">
        <v>144</v>
      </c>
      <c r="R6" s="1" t="s">
        <v>177</v>
      </c>
      <c r="S6" s="1" t="s">
        <v>146</v>
      </c>
      <c r="T6" s="1" t="s">
        <v>147</v>
      </c>
      <c r="U6" s="1" t="s">
        <v>148</v>
      </c>
      <c r="V6" s="1" t="s">
        <v>149</v>
      </c>
    </row>
    <row r="7" s="1" customFormat="1" spans="1:22">
      <c r="A7" s="3">
        <v>21905368760</v>
      </c>
      <c r="B7" s="1" t="s">
        <v>172</v>
      </c>
      <c r="C7" s="1" t="s">
        <v>178</v>
      </c>
      <c r="D7" s="1" t="s">
        <v>179</v>
      </c>
      <c r="E7" s="1" t="s">
        <v>180</v>
      </c>
      <c r="F7" s="1" t="s">
        <v>136</v>
      </c>
      <c r="G7" s="1" t="s">
        <v>137</v>
      </c>
      <c r="H7" s="1" t="s">
        <v>138</v>
      </c>
      <c r="I7" s="1" t="s">
        <v>181</v>
      </c>
      <c r="J7" s="1" t="s">
        <v>30</v>
      </c>
      <c r="K7" s="1" t="s">
        <v>182</v>
      </c>
      <c r="L7" s="1" t="s">
        <v>182</v>
      </c>
      <c r="M7" s="1" t="s">
        <v>141</v>
      </c>
      <c r="N7" s="1" t="s">
        <v>141</v>
      </c>
      <c r="O7" s="1" t="s">
        <v>142</v>
      </c>
      <c r="P7" s="1" t="s">
        <v>143</v>
      </c>
      <c r="Q7" s="1" t="s">
        <v>144</v>
      </c>
      <c r="R7" s="1" t="s">
        <v>183</v>
      </c>
      <c r="S7" s="1" t="s">
        <v>146</v>
      </c>
      <c r="T7" s="1" t="s">
        <v>147</v>
      </c>
      <c r="U7" s="1" t="s">
        <v>148</v>
      </c>
      <c r="V7" s="1" t="s">
        <v>149</v>
      </c>
    </row>
    <row r="8" s="1" customFormat="1" spans="1:22">
      <c r="A8" s="3">
        <v>21892864300</v>
      </c>
      <c r="B8" s="1" t="s">
        <v>184</v>
      </c>
      <c r="C8" s="1" t="s">
        <v>185</v>
      </c>
      <c r="D8" s="1" t="s">
        <v>186</v>
      </c>
      <c r="E8" s="1" t="s">
        <v>187</v>
      </c>
      <c r="F8" s="1" t="s">
        <v>132</v>
      </c>
      <c r="G8" s="1" t="s">
        <v>137</v>
      </c>
      <c r="H8" s="1" t="s">
        <v>138</v>
      </c>
      <c r="I8" s="1" t="s">
        <v>188</v>
      </c>
      <c r="J8" s="1" t="s">
        <v>30</v>
      </c>
      <c r="K8" s="1" t="s">
        <v>189</v>
      </c>
      <c r="L8" s="1" t="s">
        <v>189</v>
      </c>
      <c r="M8" s="1" t="s">
        <v>141</v>
      </c>
      <c r="N8" s="1" t="s">
        <v>141</v>
      </c>
      <c r="O8" s="1" t="s">
        <v>142</v>
      </c>
      <c r="P8" s="1" t="s">
        <v>143</v>
      </c>
      <c r="Q8" s="1" t="s">
        <v>144</v>
      </c>
      <c r="R8" s="1" t="s">
        <v>190</v>
      </c>
      <c r="S8" s="1" t="s">
        <v>146</v>
      </c>
      <c r="T8" s="1" t="s">
        <v>147</v>
      </c>
      <c r="U8" s="1" t="s">
        <v>170</v>
      </c>
      <c r="V8" s="1" t="s">
        <v>171</v>
      </c>
    </row>
    <row r="9" s="1" customFormat="1" spans="1:22">
      <c r="A9" s="3">
        <v>21882373563</v>
      </c>
      <c r="B9" s="1" t="s">
        <v>191</v>
      </c>
      <c r="C9" s="1" t="s">
        <v>192</v>
      </c>
      <c r="D9" s="1" t="s">
        <v>193</v>
      </c>
      <c r="E9" s="1" t="s">
        <v>194</v>
      </c>
      <c r="F9" s="1" t="s">
        <v>184</v>
      </c>
      <c r="G9" s="1" t="s">
        <v>137</v>
      </c>
      <c r="H9" s="1" t="s">
        <v>138</v>
      </c>
      <c r="I9" s="1" t="s">
        <v>195</v>
      </c>
      <c r="J9" s="1" t="s">
        <v>30</v>
      </c>
      <c r="K9" s="1" t="s">
        <v>196</v>
      </c>
      <c r="L9" s="1" t="s">
        <v>196</v>
      </c>
      <c r="M9" s="1" t="s">
        <v>141</v>
      </c>
      <c r="N9" s="1" t="s">
        <v>141</v>
      </c>
      <c r="O9" s="1" t="s">
        <v>142</v>
      </c>
      <c r="P9" s="1" t="s">
        <v>143</v>
      </c>
      <c r="Q9" s="1" t="s">
        <v>144</v>
      </c>
      <c r="R9" s="1" t="s">
        <v>197</v>
      </c>
      <c r="S9" s="1" t="s">
        <v>146</v>
      </c>
      <c r="T9" s="1" t="s">
        <v>147</v>
      </c>
      <c r="U9" s="1" t="s">
        <v>170</v>
      </c>
      <c r="V9" s="1" t="s">
        <v>149</v>
      </c>
    </row>
    <row r="10" s="1" customFormat="1" spans="1:22">
      <c r="A10" s="3">
        <v>999221852403015</v>
      </c>
      <c r="B10" s="1" t="s">
        <v>198</v>
      </c>
      <c r="C10" s="1" t="s">
        <v>199</v>
      </c>
      <c r="D10" s="1" t="s">
        <v>200</v>
      </c>
      <c r="E10" s="1" t="s">
        <v>201</v>
      </c>
      <c r="F10" s="1" t="s">
        <v>163</v>
      </c>
      <c r="G10" s="1" t="s">
        <v>137</v>
      </c>
      <c r="H10" s="1" t="s">
        <v>138</v>
      </c>
      <c r="I10" s="1" t="s">
        <v>202</v>
      </c>
      <c r="J10" s="1" t="s">
        <v>30</v>
      </c>
      <c r="K10" s="1" t="s">
        <v>203</v>
      </c>
      <c r="L10" s="1" t="s">
        <v>203</v>
      </c>
      <c r="M10" s="1" t="s">
        <v>141</v>
      </c>
      <c r="N10" s="1" t="s">
        <v>141</v>
      </c>
      <c r="O10" s="1" t="s">
        <v>142</v>
      </c>
      <c r="P10" s="1" t="s">
        <v>143</v>
      </c>
      <c r="Q10" s="1" t="s">
        <v>144</v>
      </c>
      <c r="R10" s="1" t="s">
        <v>204</v>
      </c>
      <c r="S10" s="1" t="s">
        <v>146</v>
      </c>
      <c r="T10" s="1" t="s">
        <v>147</v>
      </c>
      <c r="U10" s="1" t="s">
        <v>148</v>
      </c>
      <c r="V10" s="1" t="s">
        <v>205</v>
      </c>
    </row>
    <row r="11" s="1" customFormat="1" spans="1:22">
      <c r="A11" s="3">
        <v>21842600035</v>
      </c>
      <c r="B11" s="1" t="s">
        <v>206</v>
      </c>
      <c r="C11" s="1" t="s">
        <v>207</v>
      </c>
      <c r="D11" s="1" t="s">
        <v>208</v>
      </c>
      <c r="E11" s="1" t="s">
        <v>209</v>
      </c>
      <c r="F11" s="1" t="s">
        <v>136</v>
      </c>
      <c r="G11" s="1" t="s">
        <v>137</v>
      </c>
      <c r="H11" s="1" t="s">
        <v>138</v>
      </c>
      <c r="I11" s="1" t="s">
        <v>210</v>
      </c>
      <c r="J11" s="1" t="s">
        <v>30</v>
      </c>
      <c r="K11" s="1" t="s">
        <v>211</v>
      </c>
      <c r="L11" s="1" t="s">
        <v>211</v>
      </c>
      <c r="M11" s="1" t="s">
        <v>141</v>
      </c>
      <c r="N11" s="1" t="s">
        <v>141</v>
      </c>
      <c r="O11" s="1" t="s">
        <v>142</v>
      </c>
      <c r="P11" s="1" t="s">
        <v>143</v>
      </c>
      <c r="Q11" s="1" t="s">
        <v>144</v>
      </c>
      <c r="R11" s="1" t="s">
        <v>212</v>
      </c>
      <c r="S11" s="1" t="s">
        <v>146</v>
      </c>
      <c r="T11" s="1" t="s">
        <v>147</v>
      </c>
      <c r="U11" s="1" t="s">
        <v>170</v>
      </c>
      <c r="V11" s="1" t="s">
        <v>149</v>
      </c>
    </row>
    <row r="12" s="1" customFormat="1" spans="1:22">
      <c r="A12" s="3">
        <v>21831549001</v>
      </c>
      <c r="B12" s="1" t="s">
        <v>213</v>
      </c>
      <c r="C12" s="1" t="s">
        <v>214</v>
      </c>
      <c r="D12" s="1" t="s">
        <v>215</v>
      </c>
      <c r="E12" s="1" t="s">
        <v>216</v>
      </c>
      <c r="F12" s="1" t="s">
        <v>217</v>
      </c>
      <c r="G12" s="1" t="s">
        <v>137</v>
      </c>
      <c r="H12" s="1" t="s">
        <v>138</v>
      </c>
      <c r="I12" s="1" t="s">
        <v>218</v>
      </c>
      <c r="J12" s="1" t="s">
        <v>30</v>
      </c>
      <c r="K12" s="1" t="s">
        <v>219</v>
      </c>
      <c r="L12" s="1" t="s">
        <v>219</v>
      </c>
      <c r="M12" s="1" t="s">
        <v>141</v>
      </c>
      <c r="N12" s="1" t="s">
        <v>141</v>
      </c>
      <c r="O12" s="1" t="s">
        <v>142</v>
      </c>
      <c r="P12" s="1" t="s">
        <v>143</v>
      </c>
      <c r="Q12" s="1" t="s">
        <v>144</v>
      </c>
      <c r="R12" s="1" t="s">
        <v>220</v>
      </c>
      <c r="S12" s="1" t="s">
        <v>146</v>
      </c>
      <c r="T12" s="1" t="s">
        <v>147</v>
      </c>
      <c r="U12" s="1" t="s">
        <v>148</v>
      </c>
      <c r="V12" s="1" t="s">
        <v>171</v>
      </c>
    </row>
    <row r="13" s="1" customFormat="1" spans="1:22">
      <c r="A13" s="3">
        <v>21789392738</v>
      </c>
      <c r="B13" s="1" t="s">
        <v>221</v>
      </c>
      <c r="C13" s="1" t="s">
        <v>222</v>
      </c>
      <c r="D13" s="1" t="s">
        <v>223</v>
      </c>
      <c r="E13" s="1" t="s">
        <v>224</v>
      </c>
      <c r="F13" s="1" t="s">
        <v>132</v>
      </c>
      <c r="G13" s="1" t="s">
        <v>137</v>
      </c>
      <c r="H13" s="1" t="s">
        <v>138</v>
      </c>
      <c r="I13" s="1" t="s">
        <v>225</v>
      </c>
      <c r="J13" s="1" t="s">
        <v>30</v>
      </c>
      <c r="K13" s="1" t="s">
        <v>226</v>
      </c>
      <c r="L13" s="1" t="s">
        <v>226</v>
      </c>
      <c r="M13" s="1" t="s">
        <v>141</v>
      </c>
      <c r="N13" s="1" t="s">
        <v>141</v>
      </c>
      <c r="O13" s="1" t="s">
        <v>142</v>
      </c>
      <c r="P13" s="1" t="s">
        <v>143</v>
      </c>
      <c r="Q13" s="1" t="s">
        <v>144</v>
      </c>
      <c r="R13" s="1" t="s">
        <v>227</v>
      </c>
      <c r="S13" s="1" t="s">
        <v>146</v>
      </c>
      <c r="T13" s="1" t="s">
        <v>147</v>
      </c>
      <c r="U13" s="1" t="s">
        <v>148</v>
      </c>
      <c r="V13" s="1" t="s">
        <v>149</v>
      </c>
    </row>
    <row r="14" s="1" customFormat="1" spans="1:22">
      <c r="A14" s="3">
        <v>21779221187</v>
      </c>
      <c r="B14" s="1" t="s">
        <v>228</v>
      </c>
      <c r="C14" s="1" t="s">
        <v>229</v>
      </c>
      <c r="D14" s="1" t="s">
        <v>230</v>
      </c>
      <c r="E14" s="1" t="s">
        <v>231</v>
      </c>
      <c r="F14" s="1" t="s">
        <v>136</v>
      </c>
      <c r="G14" s="1" t="s">
        <v>137</v>
      </c>
      <c r="H14" s="1" t="s">
        <v>138</v>
      </c>
      <c r="I14" s="1" t="s">
        <v>232</v>
      </c>
      <c r="J14" s="1" t="s">
        <v>30</v>
      </c>
      <c r="K14" s="1" t="s">
        <v>219</v>
      </c>
      <c r="L14" s="1" t="s">
        <v>219</v>
      </c>
      <c r="M14" s="1" t="s">
        <v>141</v>
      </c>
      <c r="N14" s="1" t="s">
        <v>141</v>
      </c>
      <c r="O14" s="1" t="s">
        <v>142</v>
      </c>
      <c r="P14" s="1" t="s">
        <v>143</v>
      </c>
      <c r="Q14" s="1" t="s">
        <v>144</v>
      </c>
      <c r="R14" s="1" t="s">
        <v>233</v>
      </c>
      <c r="S14" s="1" t="s">
        <v>146</v>
      </c>
      <c r="T14" s="1" t="s">
        <v>147</v>
      </c>
      <c r="U14" s="1" t="s">
        <v>170</v>
      </c>
      <c r="V14" s="1" t="s">
        <v>149</v>
      </c>
    </row>
    <row r="15" s="1" customFormat="1" spans="1:22">
      <c r="A15" s="3">
        <v>21778106101</v>
      </c>
      <c r="B15" s="1" t="s">
        <v>234</v>
      </c>
      <c r="C15" s="1" t="s">
        <v>235</v>
      </c>
      <c r="D15" s="1" t="s">
        <v>236</v>
      </c>
      <c r="E15" s="1" t="s">
        <v>237</v>
      </c>
      <c r="F15" s="1" t="s">
        <v>136</v>
      </c>
      <c r="G15" s="1" t="s">
        <v>137</v>
      </c>
      <c r="H15" s="1" t="s">
        <v>138</v>
      </c>
      <c r="I15" s="1" t="s">
        <v>238</v>
      </c>
      <c r="J15" s="1" t="s">
        <v>30</v>
      </c>
      <c r="K15" s="1" t="s">
        <v>239</v>
      </c>
      <c r="L15" s="1" t="s">
        <v>239</v>
      </c>
      <c r="M15" s="1" t="s">
        <v>141</v>
      </c>
      <c r="N15" s="1" t="s">
        <v>141</v>
      </c>
      <c r="O15" s="1" t="s">
        <v>142</v>
      </c>
      <c r="P15" s="1" t="s">
        <v>143</v>
      </c>
      <c r="Q15" s="1" t="s">
        <v>144</v>
      </c>
      <c r="R15" s="1" t="s">
        <v>240</v>
      </c>
      <c r="S15" s="1" t="s">
        <v>146</v>
      </c>
      <c r="T15" s="1" t="s">
        <v>147</v>
      </c>
      <c r="U15" s="1" t="s">
        <v>170</v>
      </c>
      <c r="V15" s="1" t="s">
        <v>149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2022-12-21T02:40:57Z</dcterms:created>
  <dcterms:modified xsi:type="dcterms:W3CDTF">2022-12-21T03:06:11Z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25467E7741B34690996B2592940CD6B1</vt:lpwstr>
  </property>
  <property fmtid="{D5CDD505-2E9C-101B-9397-08002B2CF9AE}" pid="3" name="KSOProductBuildVer">
    <vt:lpwstr>2052-11.1.0.12980</vt:lpwstr>
  </property>
</Properties>
</file>