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对账!$1:$15</definedName>
  </definedNames>
  <calcPr calcId="144525"/>
</workbook>
</file>

<file path=xl/sharedStrings.xml><?xml version="1.0" encoding="utf-8"?>
<sst xmlns="http://schemas.openxmlformats.org/spreadsheetml/2006/main" count="169" uniqueCount="101">
  <si>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</si>
  <si>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</si>
  <si>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</si>
  <si>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</si>
  <si>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</si>
  <si>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</si>
  <si>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</si>
  <si>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</si>
  <si>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</si>
  <si>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</si>
  <si>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</si>
  <si>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</si>
  <si>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</si>
  <si>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</si>
  <si>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</si>
  <si>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</si>
  <si>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</si>
  <si>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</si>
  <si>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</si>
  <si>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</si>
  <si>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</si>
  <si>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</si>
  <si>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</si>
  <si>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</si>
  <si>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</si>
  <si>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999221851095754	</t>
  </si>
  <si>
    <t>Ctrip</t>
  </si>
  <si>
    <t>正常</t>
  </si>
  <si>
    <t>[西安]西安空港大酒店(68264025)</t>
  </si>
  <si>
    <t>豪华双床房&lt;双人入住&gt;&lt;内宾&gt;&lt;预付&gt;&lt;无早&gt;</t>
  </si>
  <si>
    <t>CNY</t>
  </si>
  <si>
    <t>燕浩</t>
  </si>
  <si>
    <t>CA363221222CNY</t>
  </si>
  <si>
    <t>未提现</t>
  </si>
  <si>
    <t>携程开票</t>
  </si>
  <si>
    <t xml:space="preserve">2841738	</t>
  </si>
  <si>
    <t xml:space="preserve">26160902	</t>
  </si>
  <si>
    <t xml:space="preserve">999221855315685	</t>
  </si>
  <si>
    <t>[梅州]梅州白天鹅迎宾馆(100697959)</t>
  </si>
  <si>
    <t>商务江景双床房&lt;特惠专享&gt;&lt;双人入住&gt;&lt;日历房套餐高价值&gt;&lt;双早&gt;&lt;新酒店礼盒&gt;</t>
  </si>
  <si>
    <t>黄文生</t>
  </si>
  <si>
    <t xml:space="preserve">	</t>
  </si>
  <si>
    <t xml:space="preserve">999221856605564	</t>
  </si>
  <si>
    <t>刘晟强</t>
  </si>
  <si>
    <t xml:space="preserve">999221856734790	</t>
  </si>
  <si>
    <t>商务江景大床房&lt;特惠专享&gt;&lt;双人入住&gt;&lt;日历房套餐高价值&gt;&lt;双早&gt;&lt;新酒店礼盒&gt;</t>
  </si>
  <si>
    <t>刘科</t>
  </si>
  <si>
    <t xml:space="preserve">999221856737790	</t>
  </si>
  <si>
    <t>边立仁</t>
  </si>
  <si>
    <t xml:space="preserve">999221857041097	</t>
  </si>
  <si>
    <t>康斯红</t>
  </si>
  <si>
    <t>取消</t>
  </si>
  <si>
    <t>，</t>
  </si>
  <si>
    <t>999221855315685</t>
  </si>
  <si>
    <t>202212060942360034</t>
  </si>
  <si>
    <t>999221856605564</t>
  </si>
  <si>
    <t>202212061517040021</t>
  </si>
  <si>
    <t>999221856734790</t>
  </si>
  <si>
    <t>202212061622470071</t>
  </si>
  <si>
    <t>999221856737790</t>
  </si>
  <si>
    <t>202212061618080068</t>
  </si>
  <si>
    <t>A221222093423481</t>
  </si>
  <si>
    <t>房集：i221222093346 1595.9元</t>
  </si>
  <si>
    <t>CNY / HKD 当前参考汇率: 1.116366184</t>
  </si>
  <si>
    <t>总计： 2246.34 CNY/
2507.74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</si>
  <si>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</si>
  <si>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</si>
  <si>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</si>
  <si>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</si>
  <si>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</si>
  <si>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</si>
  <si>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</si>
  <si>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</si>
  <si>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</si>
  <si>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</si>
  <si>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</si>
  <si>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</si>
  <si>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</si>
  <si>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</si>
  <si>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</si>
  <si>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</si>
  <si>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</si>
  <si>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</si>
  <si>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</si>
  <si>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2022-12-03</t>
  </si>
  <si>
    <t>2841738</t>
  </si>
  <si>
    <t>西安空港大酒店</t>
  </si>
  <si>
    <t>2022-12-06</t>
  </si>
  <si>
    <t>2022-12-07</t>
  </si>
  <si>
    <t>退房日周结</t>
  </si>
  <si>
    <t>650.44</t>
  </si>
  <si>
    <t>RMB</t>
  </si>
  <si>
    <t>0</t>
  </si>
  <si>
    <t>0.00</t>
  </si>
  <si>
    <t>携程国内直连(DD)</t>
  </si>
  <si>
    <t>01.011249</t>
  </si>
  <si>
    <t>2022-12-03 00:25:38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</si>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</sst>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13</xdr:col>
      <xdr:colOff>228600</xdr:colOff>
      <xdr:row>49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9629775" cy="5019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topLeftCell="A2" workbookViewId="0">
      <selection activeCell="A2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44901</v>
      </c>
      <c r="G2" s="6">
        <v>44902</v>
      </c>
      <c r="H2" s="4">
        <v>1</v>
      </c>
      <c r="I2" s="4">
        <v>1</v>
      </c>
      <c r="J2" s="4">
        <v>1</v>
      </c>
      <c r="K2" s="4" t="s">
        <v>30</v>
      </c>
      <c r="L2" s="4">
        <v>650.44</v>
      </c>
      <c r="M2" s="4">
        <v>650.44</v>
      </c>
      <c r="N2" s="4" t="s">
        <v>31</v>
      </c>
      <c r="O2" s="4" t="s">
        <v>32</v>
      </c>
      <c r="P2" s="4" t="s">
        <v>33</v>
      </c>
      <c r="Q2" s="4">
        <v>0</v>
      </c>
      <c r="R2" s="7">
        <v>44898</v>
      </c>
      <c r="S2" s="6">
        <v>44917</v>
      </c>
      <c r="T2" s="4" t="s">
        <v>34</v>
      </c>
      <c r="U2" s="4">
        <v>650.44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44900</v>
      </c>
      <c r="G3" s="6">
        <v>44902</v>
      </c>
      <c r="H3" s="4">
        <v>1</v>
      </c>
      <c r="I3" s="4">
        <v>2</v>
      </c>
      <c r="J3" s="4">
        <v>2</v>
      </c>
      <c r="K3" s="4" t="s">
        <v>30</v>
      </c>
      <c r="L3" s="4">
        <v>641.2</v>
      </c>
      <c r="M3" s="4">
        <v>641.2</v>
      </c>
      <c r="N3" s="4" t="s">
        <v>40</v>
      </c>
      <c r="O3" s="4" t="s">
        <v>32</v>
      </c>
      <c r="P3" s="4" t="s">
        <v>33</v>
      </c>
      <c r="Q3" s="4">
        <v>0</v>
      </c>
      <c r="R3" s="7">
        <v>44900</v>
      </c>
      <c r="S3" s="6">
        <v>44917</v>
      </c>
      <c r="T3" s="4" t="s">
        <v>34</v>
      </c>
      <c r="U3" s="4">
        <v>641.2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44901</v>
      </c>
      <c r="G4" s="6">
        <v>44902</v>
      </c>
      <c r="H4" s="4">
        <v>1</v>
      </c>
      <c r="I4" s="4">
        <v>1</v>
      </c>
      <c r="J4" s="4">
        <v>1</v>
      </c>
      <c r="K4" s="4" t="s">
        <v>30</v>
      </c>
      <c r="L4" s="4">
        <v>308</v>
      </c>
      <c r="M4" s="4">
        <v>308</v>
      </c>
      <c r="N4" s="4" t="s">
        <v>43</v>
      </c>
      <c r="O4" s="4" t="s">
        <v>32</v>
      </c>
      <c r="P4" s="4" t="s">
        <v>33</v>
      </c>
      <c r="Q4" s="4">
        <v>0</v>
      </c>
      <c r="R4" s="7">
        <v>44901</v>
      </c>
      <c r="S4" s="6">
        <v>44917</v>
      </c>
      <c r="T4" s="4" t="s">
        <v>34</v>
      </c>
      <c r="U4" s="4">
        <v>308</v>
      </c>
      <c r="V4" s="4">
        <v>0</v>
      </c>
      <c r="W4" s="4">
        <v>0</v>
      </c>
      <c r="X4" s="4" t="s">
        <v>41</v>
      </c>
      <c r="Y4" s="4" t="s">
        <v>41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38</v>
      </c>
      <c r="E5" s="4" t="s">
        <v>45</v>
      </c>
      <c r="F5" s="6">
        <v>44901</v>
      </c>
      <c r="G5" s="6">
        <v>44902</v>
      </c>
      <c r="H5" s="4">
        <v>1</v>
      </c>
      <c r="I5" s="4">
        <v>1</v>
      </c>
      <c r="J5" s="4">
        <v>1</v>
      </c>
      <c r="K5" s="4" t="s">
        <v>30</v>
      </c>
      <c r="L5" s="4">
        <v>312.2</v>
      </c>
      <c r="M5" s="4">
        <v>312.2</v>
      </c>
      <c r="N5" s="4" t="s">
        <v>46</v>
      </c>
      <c r="O5" s="4" t="s">
        <v>32</v>
      </c>
      <c r="P5" s="4" t="s">
        <v>33</v>
      </c>
      <c r="Q5" s="4">
        <v>0</v>
      </c>
      <c r="R5" s="7">
        <v>44901</v>
      </c>
      <c r="S5" s="6">
        <v>44917</v>
      </c>
      <c r="T5" s="4" t="s">
        <v>34</v>
      </c>
      <c r="U5" s="4">
        <v>312.2</v>
      </c>
      <c r="V5" s="4">
        <v>0</v>
      </c>
      <c r="W5" s="4">
        <v>0</v>
      </c>
      <c r="X5" s="4" t="s">
        <v>41</v>
      </c>
      <c r="Y5" s="4" t="s">
        <v>41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38</v>
      </c>
      <c r="E6" s="4" t="s">
        <v>45</v>
      </c>
      <c r="F6" s="6">
        <v>44901</v>
      </c>
      <c r="G6" s="6">
        <v>44902</v>
      </c>
      <c r="H6" s="4">
        <v>1</v>
      </c>
      <c r="I6" s="4">
        <v>1</v>
      </c>
      <c r="J6" s="4">
        <v>1</v>
      </c>
      <c r="K6" s="4" t="s">
        <v>30</v>
      </c>
      <c r="L6" s="4">
        <v>334.5</v>
      </c>
      <c r="M6" s="4">
        <v>334.5</v>
      </c>
      <c r="N6" s="4" t="s">
        <v>48</v>
      </c>
      <c r="O6" s="4" t="s">
        <v>32</v>
      </c>
      <c r="P6" s="4" t="s">
        <v>33</v>
      </c>
      <c r="Q6" s="4">
        <v>0</v>
      </c>
      <c r="R6" s="7">
        <v>44901</v>
      </c>
      <c r="S6" s="6">
        <v>44917</v>
      </c>
      <c r="T6" s="4" t="s">
        <v>34</v>
      </c>
      <c r="U6" s="4">
        <v>334.5</v>
      </c>
      <c r="V6" s="4">
        <v>0</v>
      </c>
      <c r="W6" s="4">
        <v>0</v>
      </c>
      <c r="X6" s="4" t="s">
        <v>41</v>
      </c>
      <c r="Y6" s="4" t="s">
        <v>41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38</v>
      </c>
      <c r="E7" s="4" t="s">
        <v>45</v>
      </c>
      <c r="F7" s="6">
        <v>44901</v>
      </c>
      <c r="G7" s="6">
        <v>44902</v>
      </c>
      <c r="H7" s="4">
        <v>1</v>
      </c>
      <c r="I7" s="4">
        <v>1</v>
      </c>
      <c r="J7" s="4">
        <v>1</v>
      </c>
      <c r="K7" s="4" t="s">
        <v>30</v>
      </c>
      <c r="L7" s="4">
        <v>312.2</v>
      </c>
      <c r="M7" s="4">
        <v>312.2</v>
      </c>
      <c r="N7" s="4" t="s">
        <v>50</v>
      </c>
      <c r="O7" s="4" t="s">
        <v>32</v>
      </c>
      <c r="P7" s="4" t="s">
        <v>33</v>
      </c>
      <c r="Q7" s="4">
        <v>0</v>
      </c>
      <c r="R7" s="7">
        <v>44901</v>
      </c>
      <c r="S7" s="6">
        <v>44917</v>
      </c>
      <c r="T7" s="4" t="s">
        <v>34</v>
      </c>
      <c r="U7" s="4">
        <v>312.2</v>
      </c>
      <c r="V7" s="4">
        <v>0</v>
      </c>
      <c r="W7" s="4">
        <v>0</v>
      </c>
      <c r="X7" s="4" t="s">
        <v>41</v>
      </c>
      <c r="Y7" s="4" t="s">
        <v>41</v>
      </c>
    </row>
    <row r="8" s="4" customFormat="1" spans="1:25">
      <c r="A8" s="4" t="s">
        <v>49</v>
      </c>
      <c r="B8" s="4" t="s">
        <v>26</v>
      </c>
      <c r="C8" s="4" t="s">
        <v>51</v>
      </c>
      <c r="D8" s="4" t="s">
        <v>38</v>
      </c>
      <c r="E8" s="4" t="s">
        <v>45</v>
      </c>
      <c r="F8" s="6">
        <v>44901</v>
      </c>
      <c r="G8" s="6">
        <v>44902</v>
      </c>
      <c r="H8" s="4">
        <v>1</v>
      </c>
      <c r="I8" s="4">
        <v>1</v>
      </c>
      <c r="J8" s="4">
        <v>1</v>
      </c>
      <c r="K8" s="4" t="s">
        <v>30</v>
      </c>
      <c r="L8" s="4">
        <v>-312.2</v>
      </c>
      <c r="M8" s="4">
        <v>-312.2</v>
      </c>
      <c r="N8" s="4" t="s">
        <v>50</v>
      </c>
      <c r="O8" s="4" t="s">
        <v>32</v>
      </c>
      <c r="P8" s="4" t="s">
        <v>33</v>
      </c>
      <c r="Q8" s="4">
        <v>0</v>
      </c>
      <c r="R8" s="7">
        <v>44901</v>
      </c>
      <c r="S8" s="6">
        <v>44917</v>
      </c>
      <c r="T8" s="4" t="s">
        <v>34</v>
      </c>
      <c r="U8" s="4">
        <v>-312.2</v>
      </c>
      <c r="V8" s="4">
        <v>0</v>
      </c>
      <c r="W8" s="4">
        <v>0</v>
      </c>
      <c r="X8" s="4" t="s">
        <v>41</v>
      </c>
      <c r="Y8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"/>
  <sheetViews>
    <sheetView tabSelected="1" workbookViewId="0">
      <selection activeCell="A12" sqref="A12:D15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52</v>
      </c>
    </row>
    <row r="2" s="4" customFormat="1" spans="1:9">
      <c r="A2" s="5">
        <v>999221851095754</v>
      </c>
      <c r="B2" s="6">
        <v>44901</v>
      </c>
      <c r="C2" s="6">
        <v>44902</v>
      </c>
      <c r="D2" s="4">
        <v>650.44</v>
      </c>
      <c r="E2" s="4" t="str">
        <f>VLOOKUP(A2,HOP!A:L,12,0)</f>
        <v>650.44</v>
      </c>
      <c r="F2" s="4" t="str">
        <f>VLOOKUP(A2,HOP!A:C,3,0)</f>
        <v>2841738</v>
      </c>
      <c r="G2" s="4">
        <f>D2-E2</f>
        <v>0</v>
      </c>
      <c r="H2" s="4" t="str">
        <f>$H$1&amp;F2</f>
        <v>，2841738</v>
      </c>
      <c r="I2" s="4" t="str">
        <f>VLOOKUP(A2,HOP!A:U,21,0)</f>
        <v>直连</v>
      </c>
    </row>
    <row r="3" s="4" customFormat="1" spans="1:10">
      <c r="A3" s="8" t="s">
        <v>53</v>
      </c>
      <c r="B3" s="6">
        <v>44900</v>
      </c>
      <c r="C3" s="6">
        <v>44902</v>
      </c>
      <c r="D3" s="4">
        <v>641.2</v>
      </c>
      <c r="E3" s="4">
        <v>641.2</v>
      </c>
      <c r="F3" s="9" t="s">
        <v>54</v>
      </c>
      <c r="G3" s="4">
        <f>D3-E3</f>
        <v>0</v>
      </c>
      <c r="H3" s="4" t="str">
        <f>$H$1&amp;F3</f>
        <v>，202212060942360034</v>
      </c>
      <c r="I3" s="4" t="e">
        <f>VLOOKUP(A3,HOP!A:U,21,0)</f>
        <v>#N/A</v>
      </c>
      <c r="J3" s="4">
        <v>12.6</v>
      </c>
    </row>
    <row r="4" s="4" customFormat="1" spans="1:10">
      <c r="A4" s="8" t="s">
        <v>55</v>
      </c>
      <c r="B4" s="6">
        <v>44901</v>
      </c>
      <c r="C4" s="6">
        <v>44902</v>
      </c>
      <c r="D4" s="4">
        <v>308</v>
      </c>
      <c r="E4" s="4">
        <v>308</v>
      </c>
      <c r="F4" s="9" t="s">
        <v>56</v>
      </c>
      <c r="G4" s="4">
        <f>D4-E4</f>
        <v>0</v>
      </c>
      <c r="H4" s="4" t="str">
        <f>$H$1&amp;F4</f>
        <v>，202212061517040021</v>
      </c>
      <c r="I4" s="4" t="e">
        <f>VLOOKUP(A4,HOP!A:U,21,0)</f>
        <v>#N/A</v>
      </c>
      <c r="J4" s="4">
        <v>12.6</v>
      </c>
    </row>
    <row r="5" s="4" customFormat="1" spans="1:10">
      <c r="A5" s="8" t="s">
        <v>57</v>
      </c>
      <c r="B5" s="6">
        <v>44901</v>
      </c>
      <c r="C5" s="6">
        <v>44902</v>
      </c>
      <c r="D5" s="4">
        <v>312.2</v>
      </c>
      <c r="E5" s="4">
        <v>312.2</v>
      </c>
      <c r="F5" s="9" t="s">
        <v>58</v>
      </c>
      <c r="G5" s="4">
        <f>D5-E5</f>
        <v>0</v>
      </c>
      <c r="H5" s="4" t="str">
        <f>$H$1&amp;F5</f>
        <v>，202212061622470071</v>
      </c>
      <c r="I5" s="4" t="e">
        <f>VLOOKUP(A5,HOP!A:U,21,0)</f>
        <v>#N/A</v>
      </c>
      <c r="J5" s="4">
        <v>12.6</v>
      </c>
    </row>
    <row r="6" s="4" customFormat="1" spans="1:10">
      <c r="A6" s="8" t="s">
        <v>59</v>
      </c>
      <c r="B6" s="6">
        <v>44901</v>
      </c>
      <c r="C6" s="6">
        <v>44902</v>
      </c>
      <c r="D6" s="4">
        <v>334.5</v>
      </c>
      <c r="E6" s="4">
        <v>334.5</v>
      </c>
      <c r="F6" s="9" t="s">
        <v>60</v>
      </c>
      <c r="G6" s="4">
        <f>D6-E6</f>
        <v>0</v>
      </c>
      <c r="H6" s="4" t="str">
        <f>$H$1&amp;F6</f>
        <v>，202212061618080068</v>
      </c>
      <c r="I6" s="4" t="e">
        <f>VLOOKUP(A6,HOP!A:U,21,0)</f>
        <v>#N/A</v>
      </c>
      <c r="J6" s="4">
        <v>12.6</v>
      </c>
    </row>
    <row r="7" s="4" customFormat="1" hidden="1" spans="1:9">
      <c r="A7" s="5">
        <v>999221857041097</v>
      </c>
      <c r="B7" s="6">
        <v>44901</v>
      </c>
      <c r="C7" s="6">
        <v>44902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>D7-E7</f>
        <v>#N/A</v>
      </c>
      <c r="H7" s="4" t="e">
        <f>$H$1&amp;F7</f>
        <v>#N/A</v>
      </c>
      <c r="I7" s="4" t="e">
        <f>VLOOKUP(A7,HOP!A:U,21,0)</f>
        <v>#N/A</v>
      </c>
    </row>
    <row r="9" spans="4:4">
      <c r="D9" s="4">
        <f>SUM(D2:D8)</f>
        <v>2246.34</v>
      </c>
    </row>
    <row r="12" spans="1:4">
      <c r="A12" s="4" t="s">
        <v>61</v>
      </c>
      <c r="C12" s="4">
        <v>650.44</v>
      </c>
      <c r="D12" s="4">
        <v>726.13</v>
      </c>
    </row>
    <row r="13" spans="1:4">
      <c r="A13" s="4" t="s">
        <v>62</v>
      </c>
      <c r="C13" s="4">
        <v>1595.9</v>
      </c>
      <c r="D13" s="4">
        <v>1781.61</v>
      </c>
    </row>
    <row r="14" spans="1:4">
      <c r="A14" s="4" t="s">
        <v>63</v>
      </c>
      <c r="C14" s="4">
        <f>SUBTOTAL(9,C12:C13)</f>
        <v>2246.34</v>
      </c>
      <c r="D14" s="4">
        <f>SUBTOTAL(9,D12:D13)</f>
        <v>2507.74</v>
      </c>
    </row>
    <row r="15" spans="1:1">
      <c r="A15" s="4" t="s">
        <v>64</v>
      </c>
    </row>
  </sheetData>
  <autoFilter ref="A1:XFD15">
    <filterColumn colId="3">
      <filters blank="1">
        <filter val="312.2"/>
        <filter val="641.2"/>
        <filter val="650.44"/>
        <filter val="2246.34"/>
        <filter val="334.5"/>
        <filter val="3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65</v>
      </c>
      <c r="B1" s="2" t="s">
        <v>66</v>
      </c>
      <c r="C1" s="2" t="s">
        <v>67</v>
      </c>
      <c r="D1" s="2" t="s">
        <v>68</v>
      </c>
      <c r="E1" s="2" t="s">
        <v>13</v>
      </c>
      <c r="F1" s="2" t="s">
        <v>5</v>
      </c>
      <c r="G1" s="2" t="s">
        <v>6</v>
      </c>
      <c r="H1" s="2" t="s">
        <v>69</v>
      </c>
      <c r="I1" s="2" t="s">
        <v>70</v>
      </c>
      <c r="J1" s="2" t="s">
        <v>71</v>
      </c>
      <c r="K1" s="2" t="s">
        <v>72</v>
      </c>
      <c r="L1" s="2" t="s">
        <v>73</v>
      </c>
      <c r="M1" s="2" t="s">
        <v>74</v>
      </c>
      <c r="N1" s="2" t="s">
        <v>75</v>
      </c>
      <c r="O1" s="2" t="s">
        <v>76</v>
      </c>
      <c r="P1" s="2" t="s">
        <v>77</v>
      </c>
      <c r="Q1" s="2" t="s">
        <v>78</v>
      </c>
      <c r="R1" s="2" t="s">
        <v>79</v>
      </c>
      <c r="S1" s="2" t="s">
        <v>80</v>
      </c>
      <c r="T1" s="2" t="s">
        <v>81</v>
      </c>
      <c r="U1" s="2" t="s">
        <v>82</v>
      </c>
      <c r="V1" s="2" t="s">
        <v>83</v>
      </c>
    </row>
    <row r="2" s="1" customFormat="1" spans="1:22">
      <c r="A2" s="3">
        <v>999221851095754</v>
      </c>
      <c r="B2" s="1" t="s">
        <v>84</v>
      </c>
      <c r="C2" s="1" t="s">
        <v>85</v>
      </c>
      <c r="D2" s="1" t="s">
        <v>86</v>
      </c>
      <c r="E2" s="1" t="s">
        <v>31</v>
      </c>
      <c r="F2" s="1" t="s">
        <v>87</v>
      </c>
      <c r="G2" s="1" t="s">
        <v>88</v>
      </c>
      <c r="H2" s="1" t="s">
        <v>89</v>
      </c>
      <c r="I2" s="1" t="s">
        <v>90</v>
      </c>
      <c r="J2" s="1" t="s">
        <v>91</v>
      </c>
      <c r="K2" s="1" t="s">
        <v>90</v>
      </c>
      <c r="L2" s="1" t="s">
        <v>90</v>
      </c>
      <c r="M2" s="1" t="s">
        <v>92</v>
      </c>
      <c r="N2" s="1" t="s">
        <v>92</v>
      </c>
      <c r="O2" s="1" t="s">
        <v>93</v>
      </c>
      <c r="P2" s="1" t="s">
        <v>94</v>
      </c>
      <c r="Q2" s="1" t="s">
        <v>95</v>
      </c>
      <c r="R2" s="1" t="s">
        <v>96</v>
      </c>
      <c r="S2" s="1" t="s">
        <v>97</v>
      </c>
      <c r="T2" s="1" t="s">
        <v>98</v>
      </c>
      <c r="U2" s="1" t="s">
        <v>99</v>
      </c>
      <c r="V2" s="1" t="s">
        <v>100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2022-12-22T01:16:10Z</dcterms:created>
  <dcterms:modified xsi:type="dcterms:W3CDTF">2022-12-22T01:35:08Z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45BF21F14387415A9585F621BBFB0B4E</vt:lpwstr>
  </property>
  <property fmtid="{D5CDD505-2E9C-101B-9397-08002B2CF9AE}" pid="3" name="KSOProductBuildVer">
    <vt:lpwstr>2052-11.1.0.12980</vt:lpwstr>
  </property>
</Properties>
</file>