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<sst xmlns="http://schemas.openxmlformats.org/spreadsheetml/2006/main" count="121" uniqueCount="90">
  <si>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</si>
  <si>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</si>
  <si>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</si>
  <si>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</si>
  <si>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</si>
  <si>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</si>
  <si>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</si>
  <si>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</si>
  <si>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</si>
  <si>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</si>
  <si>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</si>
  <si>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</si>
  <si>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</si>
  <si>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</si>
  <si>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</si>
  <si>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</si>
  <si>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</si>
  <si>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</si>
  <si>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</si>
  <si>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</si>
  <si>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</si>
  <si>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</si>
  <si>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</si>
  <si>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</si>
  <si>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</si>
  <si>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21821838829	</t>
  </si>
  <si>
    <t>Ctrip</t>
  </si>
  <si>
    <t>正常</t>
  </si>
  <si>
    <t>[台北]台北富园国际商务饭店(Rich Garden Hotel)(80941477)</t>
  </si>
  <si>
    <t>商务双床房——无窗&lt;至多8间&gt;&lt;2人入住&gt;&lt;早餐&gt;</t>
  </si>
  <si>
    <t>CNY</t>
  </si>
  <si>
    <t>CHEN/WEIYING,LI/SHUCHEN</t>
  </si>
  <si>
    <t>CA13744221224CNY</t>
  </si>
  <si>
    <t>未提现</t>
  </si>
  <si>
    <t>携程开票</t>
  </si>
  <si>
    <t xml:space="preserve">2806642	</t>
  </si>
  <si>
    <t xml:space="preserve">20221118012	</t>
  </si>
  <si>
    <t xml:space="preserve">21846768451	</t>
  </si>
  <si>
    <t>[香港]富豪香港酒店(Regal Hongkong Hotel)(76478807)</t>
  </si>
  <si>
    <t>高级大床房&lt;至多8间&gt;&lt;90天内可预订&gt;&lt;2人入住&gt;</t>
  </si>
  <si>
    <t>Tang/Chi Him,Tang/Chi Him</t>
  </si>
  <si>
    <t xml:space="preserve">2833532	</t>
  </si>
  <si>
    <t xml:space="preserve">HBD-65645-318-1646983	</t>
  </si>
  <si>
    <t>，</t>
  </si>
  <si>
    <t xml:space="preserve"> 1693 CNY</t>
  </si>
  <si>
    <t>A221224101237481</t>
  </si>
  <si>
    <t>总计：1693元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</si>
  <si>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</si>
  <si>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</si>
  <si>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</si>
  <si>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</si>
  <si>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</si>
  <si>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</si>
  <si>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</si>
  <si>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</si>
  <si>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</si>
  <si>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</si>
  <si>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</si>
  <si>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</si>
  <si>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</si>
  <si>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</si>
  <si>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</si>
  <si>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</si>
  <si>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</si>
  <si>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</si>
  <si>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</si>
  <si>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2022-11-30</t>
  </si>
  <si>
    <t>2833532</t>
  </si>
  <si>
    <t>富豪香港酒店</t>
  </si>
  <si>
    <t>Tang Chi Him,Tang Chi Him</t>
  </si>
  <si>
    <t>2022-12-08</t>
  </si>
  <si>
    <t>2022-12-09</t>
  </si>
  <si>
    <t>退房日月结</t>
  </si>
  <si>
    <t>643.00</t>
  </si>
  <si>
    <t>RMB</t>
  </si>
  <si>
    <t>0</t>
  </si>
  <si>
    <t>0.00</t>
  </si>
  <si>
    <t>携程汇登国内直连</t>
  </si>
  <si>
    <t>01.011264</t>
  </si>
  <si>
    <t>2022-11-30 02:14:24</t>
  </si>
  <si>
    <t>否</t>
  </si>
  <si>
    <t>广州汇登信息科技有限公司</t>
  </si>
  <si>
    <t>直连</t>
  </si>
  <si>
    <t>中国</t>
  </si>
  <si>
    <t>2022-11-18</t>
  </si>
  <si>
    <t>2806642</t>
  </si>
  <si>
    <t>台北富园国际商务饭店</t>
  </si>
  <si>
    <t>CHEN WEIYING,LI SHUCHEN</t>
  </si>
  <si>
    <t>1050.00</t>
  </si>
  <si>
    <t>2022-11-18 14:18:43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</si>
</sst>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44903</v>
      </c>
      <c r="G2" s="6">
        <v>44904</v>
      </c>
      <c r="H2" s="4">
        <v>2</v>
      </c>
      <c r="I2" s="4">
        <v>1</v>
      </c>
      <c r="J2" s="4">
        <v>2</v>
      </c>
      <c r="K2" s="4" t="s">
        <v>30</v>
      </c>
      <c r="L2" s="4">
        <v>1050</v>
      </c>
      <c r="M2" s="4">
        <v>1050</v>
      </c>
      <c r="N2" s="4" t="s">
        <v>31</v>
      </c>
      <c r="O2" s="4" t="s">
        <v>32</v>
      </c>
      <c r="P2" s="4" t="s">
        <v>33</v>
      </c>
      <c r="Q2" s="4">
        <v>0</v>
      </c>
      <c r="R2" s="7">
        <v>44883</v>
      </c>
      <c r="S2" s="6">
        <v>44919</v>
      </c>
      <c r="T2" s="4" t="s">
        <v>34</v>
      </c>
      <c r="U2" s="4">
        <v>1050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44903</v>
      </c>
      <c r="G3" s="6">
        <v>44904</v>
      </c>
      <c r="H3" s="4">
        <v>1</v>
      </c>
      <c r="I3" s="4">
        <v>1</v>
      </c>
      <c r="J3" s="4">
        <v>1</v>
      </c>
      <c r="K3" s="4" t="s">
        <v>30</v>
      </c>
      <c r="L3" s="4">
        <v>643</v>
      </c>
      <c r="M3" s="4">
        <v>643</v>
      </c>
      <c r="N3" s="4" t="s">
        <v>40</v>
      </c>
      <c r="O3" s="4" t="s">
        <v>32</v>
      </c>
      <c r="P3" s="4" t="s">
        <v>33</v>
      </c>
      <c r="Q3" s="4">
        <v>0</v>
      </c>
      <c r="R3" s="7">
        <v>44895</v>
      </c>
      <c r="S3" s="6">
        <v>44919</v>
      </c>
      <c r="T3" s="4" t="s">
        <v>34</v>
      </c>
      <c r="U3" s="4">
        <v>643</v>
      </c>
      <c r="V3" s="4">
        <v>0</v>
      </c>
      <c r="W3" s="4">
        <v>0</v>
      </c>
      <c r="X3" s="4" t="s">
        <v>41</v>
      </c>
      <c r="Y3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5">
        <v>21821838829</v>
      </c>
      <c r="B2" s="6">
        <v>44903</v>
      </c>
      <c r="C2" s="6">
        <v>44904</v>
      </c>
      <c r="D2" s="4">
        <v>1050</v>
      </c>
      <c r="E2" s="4" t="str">
        <f>VLOOKUP(A2,HOP!A:L,12,0)</f>
        <v>1050.00</v>
      </c>
      <c r="F2" s="4" t="str">
        <f>VLOOKUP(A2,HOP!A:C,3,0)</f>
        <v>2806642</v>
      </c>
      <c r="G2" s="4">
        <f>D2-E2</f>
        <v>0</v>
      </c>
      <c r="H2" s="4" t="str">
        <f>$H$1&amp;F2</f>
        <v>，2806642</v>
      </c>
      <c r="I2" s="4" t="str">
        <f>VLOOKUP(A2,HOP!A:U,21,0)</f>
        <v>直连</v>
      </c>
    </row>
    <row r="3" s="4" customFormat="1" spans="1:9">
      <c r="A3" s="5">
        <v>21846768451</v>
      </c>
      <c r="B3" s="6">
        <v>44903</v>
      </c>
      <c r="C3" s="6">
        <v>44904</v>
      </c>
      <c r="D3" s="4">
        <v>643</v>
      </c>
      <c r="E3" s="4" t="str">
        <f>VLOOKUP(A3,HOP!A:L,12,0)</f>
        <v>643.00</v>
      </c>
      <c r="F3" s="4" t="str">
        <f>VLOOKUP(A3,HOP!A:C,3,0)</f>
        <v>2833532</v>
      </c>
      <c r="G3" s="4">
        <f>D3-E3</f>
        <v>0</v>
      </c>
      <c r="H3" s="4" t="str">
        <f>$H$1&amp;F3</f>
        <v>，2833532</v>
      </c>
      <c r="I3" s="4" t="str">
        <f>VLOOKUP(A3,HOP!A:U,21,0)</f>
        <v>直连</v>
      </c>
    </row>
    <row r="5" spans="4:4">
      <c r="D5" s="4">
        <f>SUM(D2:D4)</f>
        <v>1693</v>
      </c>
    </row>
    <row r="6" spans="4:4">
      <c r="D6" s="4" t="s">
        <v>44</v>
      </c>
    </row>
    <row r="9" spans="1:1">
      <c r="A9" s="4" t="s">
        <v>45</v>
      </c>
    </row>
    <row r="10" spans="1:1">
      <c r="A10" s="4" t="s">
        <v>46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47</v>
      </c>
      <c r="B1" s="2" t="s">
        <v>48</v>
      </c>
      <c r="C1" s="2" t="s">
        <v>49</v>
      </c>
      <c r="D1" s="2" t="s">
        <v>50</v>
      </c>
      <c r="E1" s="2" t="s">
        <v>13</v>
      </c>
      <c r="F1" s="2" t="s">
        <v>5</v>
      </c>
      <c r="G1" s="2" t="s">
        <v>6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58</v>
      </c>
      <c r="P1" s="2" t="s">
        <v>59</v>
      </c>
      <c r="Q1" s="2" t="s">
        <v>60</v>
      </c>
      <c r="R1" s="2" t="s">
        <v>61</v>
      </c>
      <c r="S1" s="2" t="s">
        <v>62</v>
      </c>
      <c r="T1" s="2" t="s">
        <v>63</v>
      </c>
      <c r="U1" s="2" t="s">
        <v>64</v>
      </c>
      <c r="V1" s="2" t="s">
        <v>65</v>
      </c>
    </row>
    <row r="2" s="1" customFormat="1" spans="1:22">
      <c r="A2" s="3">
        <v>21846768451</v>
      </c>
      <c r="B2" s="1" t="s">
        <v>66</v>
      </c>
      <c r="C2" s="1" t="s">
        <v>67</v>
      </c>
      <c r="D2" s="1" t="s">
        <v>68</v>
      </c>
      <c r="E2" s="1" t="s">
        <v>69</v>
      </c>
      <c r="F2" s="1" t="s">
        <v>70</v>
      </c>
      <c r="G2" s="1" t="s">
        <v>71</v>
      </c>
      <c r="H2" s="1" t="s">
        <v>72</v>
      </c>
      <c r="I2" s="1" t="s">
        <v>73</v>
      </c>
      <c r="J2" s="1" t="s">
        <v>74</v>
      </c>
      <c r="K2" s="1" t="s">
        <v>73</v>
      </c>
      <c r="L2" s="1" t="s">
        <v>73</v>
      </c>
      <c r="M2" s="1" t="s">
        <v>75</v>
      </c>
      <c r="N2" s="1" t="s">
        <v>75</v>
      </c>
      <c r="O2" s="1" t="s">
        <v>76</v>
      </c>
      <c r="P2" s="1" t="s">
        <v>77</v>
      </c>
      <c r="Q2" s="1" t="s">
        <v>78</v>
      </c>
      <c r="R2" s="1" t="s">
        <v>79</v>
      </c>
      <c r="S2" s="1" t="s">
        <v>80</v>
      </c>
      <c r="T2" s="1" t="s">
        <v>81</v>
      </c>
      <c r="U2" s="1" t="s">
        <v>82</v>
      </c>
      <c r="V2" s="1" t="s">
        <v>83</v>
      </c>
    </row>
    <row r="3" s="1" customFormat="1" spans="1:22">
      <c r="A3" s="3">
        <v>21821838829</v>
      </c>
      <c r="B3" s="1" t="s">
        <v>84</v>
      </c>
      <c r="C3" s="1" t="s">
        <v>85</v>
      </c>
      <c r="D3" s="1" t="s">
        <v>86</v>
      </c>
      <c r="E3" s="1" t="s">
        <v>87</v>
      </c>
      <c r="F3" s="1" t="s">
        <v>70</v>
      </c>
      <c r="G3" s="1" t="s">
        <v>71</v>
      </c>
      <c r="H3" s="1" t="s">
        <v>72</v>
      </c>
      <c r="I3" s="1" t="s">
        <v>88</v>
      </c>
      <c r="J3" s="1" t="s">
        <v>74</v>
      </c>
      <c r="K3" s="1" t="s">
        <v>88</v>
      </c>
      <c r="L3" s="1" t="s">
        <v>88</v>
      </c>
      <c r="M3" s="1" t="s">
        <v>75</v>
      </c>
      <c r="N3" s="1" t="s">
        <v>75</v>
      </c>
      <c r="O3" s="1" t="s">
        <v>76</v>
      </c>
      <c r="P3" s="1" t="s">
        <v>77</v>
      </c>
      <c r="Q3" s="1" t="s">
        <v>78</v>
      </c>
      <c r="R3" s="1" t="s">
        <v>89</v>
      </c>
      <c r="S3" s="1" t="s">
        <v>80</v>
      </c>
      <c r="T3" s="1" t="s">
        <v>81</v>
      </c>
      <c r="U3" s="1" t="s">
        <v>82</v>
      </c>
      <c r="V3" s="1" t="s">
        <v>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2022-12-24T01:04:46Z</dcterms:created>
  <dcterms:modified xsi:type="dcterms:W3CDTF">2022-12-24T02:13:00Z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675B8828695A4C3E97E65D2A7F264381</vt:lpwstr>
  </property>
  <property fmtid="{D5CDD505-2E9C-101B-9397-08002B2CF9AE}" pid="3" name="KSOProductBuildVer">
    <vt:lpwstr>2052-11.1.0.12980</vt:lpwstr>
  </property>
</Properties>
</file>