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</definedName>
  </definedNames>
  <calcPr calcId="144525"/>
</workbook>
</file>

<file path=xl/sharedStrings.xml><?xml version="1.0" encoding="utf-8"?>
<sst xmlns="http://schemas.openxmlformats.org/spreadsheetml/2006/main" count="446" uniqueCount="206">
  <si>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</si>
  <si>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</si>
  <si>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</si>
  <si>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</si>
  <si>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</si>
  <si>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</si>
  <si>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</si>
  <si>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</si>
  <si>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</si>
  <si>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</si>
  <si>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</si>
  <si>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</si>
  <si>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</si>
  <si>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</si>
  <si>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</si>
  <si>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</si>
  <si>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</si>
  <si>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</si>
  <si>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</si>
  <si>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</si>
  <si>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</si>
  <si>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</si>
  <si>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</si>
  <si>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</si>
  <si>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</si>
  <si>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17902953317	</t>
  </si>
  <si>
    <t>Ctrip</t>
  </si>
  <si>
    <t>正常</t>
  </si>
  <si>
    <t>[大阪]大阪格兰比亚大酒店(Hotel Granvia Osaka)(37201155)</t>
  </si>
  <si>
    <t>休闲双床房&lt;不退款&gt;&lt;2人入住&gt;</t>
  </si>
  <si>
    <t>USD</t>
  </si>
  <si>
    <t>See/Yuri,See/Yuri</t>
  </si>
  <si>
    <t>CA5326221224USD</t>
  </si>
  <si>
    <t>未提现</t>
  </si>
  <si>
    <t>携程开票</t>
  </si>
  <si>
    <t xml:space="preserve">2541892	</t>
  </si>
  <si>
    <t xml:space="preserve">	</t>
  </si>
  <si>
    <t>取消</t>
  </si>
  <si>
    <t xml:space="preserve">21212206782	</t>
  </si>
  <si>
    <t>[斯德哥尔摩]斯堪迪克中央大酒店(Scandic Grand Central)(39038437)</t>
  </si>
  <si>
    <t>双床房&lt;2人入住&gt;&lt;不退款&gt;</t>
  </si>
  <si>
    <t>Gronberg/Anders</t>
  </si>
  <si>
    <t xml:space="preserve">2712370	</t>
  </si>
  <si>
    <t xml:space="preserve">21423747848	</t>
  </si>
  <si>
    <t>[普吉岛]普吉岛芭东美爵大酒店(SHA Extra Plus)(Grand Mercure Phuket Patong(SHA Extra Plus))(40721618)</t>
  </si>
  <si>
    <t>高级特大床房&lt;1&gt;&lt;2人入住&gt;&lt;不退款&gt;</t>
  </si>
  <si>
    <t>HEO/MIN SANG,LEE/DA EUN,HEO/YEONG ROG,GO/JU HO,HEO/YOON SANG,JO/MINKYUNG</t>
  </si>
  <si>
    <t xml:space="preserve">2735299	</t>
  </si>
  <si>
    <t xml:space="preserve">622445	</t>
  </si>
  <si>
    <t xml:space="preserve">21449291282	</t>
  </si>
  <si>
    <t>[新加坡]新加坡圣淘沙索菲特度假村及水疗中心(Sofitel Singapore Sentosa Resort &amp; Spa (SG Clean))(37241146)</t>
  </si>
  <si>
    <t>园景花园奢华房&lt;2人入住&gt;&lt;不退款&gt;&lt;早餐&gt;</t>
  </si>
  <si>
    <t>SHI/YALI</t>
  </si>
  <si>
    <t xml:space="preserve">21598640865	</t>
  </si>
  <si>
    <t>[普吉岛]普吉岛卡利马度假村及水疗中心 (SHA Extra Plus)(Kalima Resort &amp; Spa Phuket (SHA Extra Plus))(40721578)</t>
  </si>
  <si>
    <t>豪华海景房&lt;2人入住&gt;&lt;不退款&gt;</t>
  </si>
  <si>
    <t>srithong/Natthawipa,srithong/Natthawipa</t>
  </si>
  <si>
    <t xml:space="preserve">2762582	</t>
  </si>
  <si>
    <t xml:space="preserve">529459	</t>
  </si>
  <si>
    <t xml:space="preserve">21618501888	</t>
  </si>
  <si>
    <t>DANUM/SITANAN</t>
  </si>
  <si>
    <t xml:space="preserve">2765823	</t>
  </si>
  <si>
    <t xml:space="preserve">529866	</t>
  </si>
  <si>
    <t xml:space="preserve">21765078806	</t>
  </si>
  <si>
    <t>[大阪]大阪丽嘉皇家酒店(Rihga Royal Hotel)(37204231)</t>
  </si>
  <si>
    <t>豪华双床房&lt;2人入住&gt;&lt;不适用日本客人&gt;&lt;不退款&gt;</t>
  </si>
  <si>
    <t>LI/SHAOCHI</t>
  </si>
  <si>
    <t xml:space="preserve">2788130	</t>
  </si>
  <si>
    <t xml:space="preserve">报姓名	</t>
  </si>
  <si>
    <t xml:space="preserve">21776992767	</t>
  </si>
  <si>
    <t>[普吉岛]普吉岛塔夫海滩水疗度假村(SHA Extra Plus)(Thavorn Beach Village Resort &amp; Spa Phuket(SHA Extra Plus))(44800361)</t>
  </si>
  <si>
    <t>热带花园景房&lt;2人入住&gt;&lt;不退款&gt;</t>
  </si>
  <si>
    <t>JAIN/AKASH</t>
  </si>
  <si>
    <t xml:space="preserve">2791454	</t>
  </si>
  <si>
    <t xml:space="preserve">474496	</t>
  </si>
  <si>
    <t xml:space="preserve">21805390670	</t>
  </si>
  <si>
    <t>[曼谷]曼谷铂尔曼皇权酒店 (SHA Plus+)(Pullman Bangkok King Power)(37197346)</t>
  </si>
  <si>
    <t>高级房&lt;2人入住&gt;&lt;不退款&gt;</t>
  </si>
  <si>
    <t>Saipradist/Ms.Chalida</t>
  </si>
  <si>
    <t xml:space="preserve">2801693	</t>
  </si>
  <si>
    <t xml:space="preserve">21855476679	</t>
  </si>
  <si>
    <t>[普吉岛]普吉岛阿玛瑞酒店(SHA Extra Plus)(Amari Phuket (SHA Extra Plus))(40721567)</t>
  </si>
  <si>
    <t>海景高级房&lt;2人入住&gt;&lt;不退款&gt;</t>
  </si>
  <si>
    <t>Balchandani/Hema,Balchandani/Hema</t>
  </si>
  <si>
    <t xml:space="preserve">2849392	</t>
  </si>
  <si>
    <t xml:space="preserve">35859755	</t>
  </si>
  <si>
    <t xml:space="preserve">999221953106798	</t>
  </si>
  <si>
    <t>[新加坡]新加坡半岛怡东酒店(Peninsula Excelsior Hotel Singapore)(37209095)</t>
  </si>
  <si>
    <t>Wang/Li Chi</t>
  </si>
  <si>
    <t xml:space="preserve">2884052	</t>
  </si>
  <si>
    <t xml:space="preserve">3253237	</t>
  </si>
  <si>
    <t xml:space="preserve">999221962646711	</t>
  </si>
  <si>
    <t>[哥打京那巴鲁]和谐酒店-1婆罗洲哥打京那巴鲁(Tune Hotel - 1Borneo Kota Kinabalu)(39055416)</t>
  </si>
  <si>
    <t>MONTANO/AL</t>
  </si>
  <si>
    <t xml:space="preserve">2887223	</t>
  </si>
  <si>
    <t xml:space="preserve">-1426199046	</t>
  </si>
  <si>
    <t>，</t>
  </si>
  <si>
    <t>A221224114629481</t>
  </si>
  <si>
    <t>A221224114726481</t>
  </si>
  <si>
    <t>USD / HKD 当前参考汇率: 7.80643</t>
  </si>
  <si>
    <t>总计：3563 USD/
27814.31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</si>
  <si>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</si>
  <si>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</si>
  <si>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</si>
  <si>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</si>
  <si>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</si>
  <si>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</si>
  <si>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</si>
  <si>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</si>
  <si>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</si>
  <si>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</si>
  <si>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</si>
  <si>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</si>
  <si>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</si>
  <si>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</si>
  <si>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</si>
  <si>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</si>
  <si>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</si>
  <si>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</si>
  <si>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</si>
  <si>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2022-12-19</t>
  </si>
  <si>
    <t>2887223</t>
  </si>
  <si>
    <t>和谐酒店-1婆罗洲哥打京那巴鲁</t>
  </si>
  <si>
    <t>MONTANO AL</t>
  </si>
  <si>
    <t>2022-12-20</t>
  </si>
  <si>
    <t>2022-12-21</t>
  </si>
  <si>
    <t>退房日周结</t>
  </si>
  <si>
    <t>461.50</t>
  </si>
  <si>
    <t>66.00</t>
  </si>
  <si>
    <t>0</t>
  </si>
  <si>
    <t>0.00</t>
  </si>
  <si>
    <t>携程盛景国际直连</t>
  </si>
  <si>
    <t>01.010677</t>
  </si>
  <si>
    <t>2022-12-19 22:31:13</t>
  </si>
  <si>
    <t>否</t>
  </si>
  <si>
    <t>汇智国际旅游发展有限公司</t>
  </si>
  <si>
    <t>直连</t>
  </si>
  <si>
    <t>马来西亚</t>
  </si>
  <si>
    <t>2022-12-18</t>
  </si>
  <si>
    <t>2884052</t>
  </si>
  <si>
    <t>新加坡半岛怡东酒店</t>
  </si>
  <si>
    <t>Wang Li Chi</t>
  </si>
  <si>
    <t>950.97</t>
  </si>
  <si>
    <t>136.00</t>
  </si>
  <si>
    <t>2022-12-18 15:40:10</t>
  </si>
  <si>
    <t>新加坡</t>
  </si>
  <si>
    <t>2022-12-05</t>
  </si>
  <si>
    <t>2849392</t>
  </si>
  <si>
    <t>普吉岛阿玛瑞酒店(SHA Extra Plus)</t>
  </si>
  <si>
    <t>Balchandani Hema,Balchandani Hema</t>
  </si>
  <si>
    <t>2178.36</t>
  </si>
  <si>
    <t>308.00</t>
  </si>
  <si>
    <t>2022-12-06 17:25:46</t>
  </si>
  <si>
    <t>直采</t>
  </si>
  <si>
    <t>泰国</t>
  </si>
  <si>
    <t>2022-11-11</t>
  </si>
  <si>
    <t>2791454</t>
  </si>
  <si>
    <t>普吉岛塔夫海滩水疗度假村</t>
  </si>
  <si>
    <t>JAIN AKASH</t>
  </si>
  <si>
    <t>1534.86</t>
  </si>
  <si>
    <t>213.00</t>
  </si>
  <si>
    <t>2022-11-12 12:45:57</t>
  </si>
  <si>
    <t>2022-11-10</t>
  </si>
  <si>
    <t>2788130</t>
  </si>
  <si>
    <t>大阪丽嘉皇家酒店</t>
  </si>
  <si>
    <t>LI SHAOCHI</t>
  </si>
  <si>
    <t>2022-12-16</t>
  </si>
  <si>
    <t>5633.76</t>
  </si>
  <si>
    <t>776.00</t>
  </si>
  <si>
    <t>2022-11-10 15:38:45</t>
  </si>
  <si>
    <t>日本</t>
  </si>
  <si>
    <t>2022-10-29</t>
  </si>
  <si>
    <t>2765823</t>
  </si>
  <si>
    <t>普吉岛卡利马度假村及水疗中心 (SHA Extra Plus)</t>
  </si>
  <si>
    <t>DANUM SITANAN</t>
  </si>
  <si>
    <t>4754.58</t>
  </si>
  <si>
    <t>654.00</t>
  </si>
  <si>
    <t>2022-10-30 15:21:14</t>
  </si>
  <si>
    <t>2022-10-27</t>
  </si>
  <si>
    <t>2762582</t>
  </si>
  <si>
    <t>srithong Natthawipa,srithong Natthawipa</t>
  </si>
  <si>
    <t>827.30</t>
  </si>
  <si>
    <t>115.00</t>
  </si>
  <si>
    <t>2022-10-28 10:33:29</t>
  </si>
  <si>
    <t>2022-10-14</t>
  </si>
  <si>
    <t>2739382</t>
  </si>
  <si>
    <t>新加坡圣淘沙索菲特度假村及水疗中心 (Staycation Approved)</t>
  </si>
  <si>
    <t>SHI YALI</t>
  </si>
  <si>
    <t>4457.12</t>
  </si>
  <si>
    <t>620.00</t>
  </si>
  <si>
    <t>2022-10-14 11:05:23</t>
  </si>
  <si>
    <t>2022-10-11</t>
  </si>
  <si>
    <t>2735299</t>
  </si>
  <si>
    <t>普吉岛芭东美爵大酒店(SHA Extra Plus)</t>
  </si>
  <si>
    <t>HEO MIN SANG,LEE DA EUN,HEO YEONG ROG,GO JU HO,HEO YOON SANG,JO MINKYUNG</t>
  </si>
  <si>
    <t>4841.64</t>
  </si>
  <si>
    <t>675.00</t>
  </si>
  <si>
    <t>2022-10-12 12:59:50</t>
  </si>
  <si>
    <t>2022-05-07</t>
  </si>
  <si>
    <t>2541892</t>
  </si>
  <si>
    <t>大阪格兰比亚大酒店</t>
  </si>
  <si>
    <t>See Yuri,See Yuri</t>
  </si>
  <si>
    <t>2022-12-17</t>
  </si>
  <si>
    <t>481.01</t>
  </si>
  <si>
    <t>72.00</t>
  </si>
  <si>
    <t>2022-05-07 21:25:55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</si>
</sst>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13</xdr:col>
      <xdr:colOff>19050</xdr:colOff>
      <xdr:row>53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9620250" cy="4924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44912</v>
      </c>
      <c r="G2" s="6">
        <v>44916</v>
      </c>
      <c r="H2" s="4">
        <v>1</v>
      </c>
      <c r="I2" s="4">
        <v>4</v>
      </c>
      <c r="J2" s="4">
        <v>4</v>
      </c>
      <c r="K2" s="4" t="s">
        <v>30</v>
      </c>
      <c r="L2" s="4">
        <v>288</v>
      </c>
      <c r="M2" s="4">
        <v>288</v>
      </c>
      <c r="N2" s="4" t="s">
        <v>31</v>
      </c>
      <c r="O2" s="4" t="s">
        <v>32</v>
      </c>
      <c r="P2" s="4" t="s">
        <v>33</v>
      </c>
      <c r="Q2" s="4">
        <v>0</v>
      </c>
      <c r="R2" s="7">
        <v>44688</v>
      </c>
      <c r="S2" s="6">
        <v>44919</v>
      </c>
      <c r="T2" s="4" t="s">
        <v>34</v>
      </c>
      <c r="U2" s="4">
        <v>288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44912</v>
      </c>
      <c r="G3" s="6">
        <v>44916</v>
      </c>
      <c r="H3" s="4">
        <v>1</v>
      </c>
      <c r="I3" s="4">
        <v>4</v>
      </c>
      <c r="J3" s="4">
        <v>4</v>
      </c>
      <c r="K3" s="4" t="s">
        <v>30</v>
      </c>
      <c r="L3" s="4">
        <v>-288</v>
      </c>
      <c r="M3" s="4">
        <v>-288</v>
      </c>
      <c r="N3" s="4" t="s">
        <v>31</v>
      </c>
      <c r="O3" s="4" t="s">
        <v>32</v>
      </c>
      <c r="P3" s="4" t="s">
        <v>33</v>
      </c>
      <c r="Q3" s="4">
        <v>0</v>
      </c>
      <c r="R3" s="7">
        <v>44688</v>
      </c>
      <c r="S3" s="6">
        <v>44919</v>
      </c>
      <c r="T3" s="4" t="s">
        <v>34</v>
      </c>
      <c r="U3" s="4">
        <v>-288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44915</v>
      </c>
      <c r="G4" s="6">
        <v>44916</v>
      </c>
      <c r="H4" s="4">
        <v>1</v>
      </c>
      <c r="I4" s="4">
        <v>1</v>
      </c>
      <c r="J4" s="4">
        <v>1</v>
      </c>
      <c r="K4" s="4" t="s">
        <v>30</v>
      </c>
      <c r="L4" s="4">
        <v>92</v>
      </c>
      <c r="M4" s="4">
        <v>92</v>
      </c>
      <c r="N4" s="4" t="s">
        <v>41</v>
      </c>
      <c r="O4" s="4" t="s">
        <v>32</v>
      </c>
      <c r="P4" s="4" t="s">
        <v>33</v>
      </c>
      <c r="Q4" s="4">
        <v>0</v>
      </c>
      <c r="R4" s="7">
        <v>44831</v>
      </c>
      <c r="S4" s="6">
        <v>44919</v>
      </c>
      <c r="T4" s="4" t="s">
        <v>34</v>
      </c>
      <c r="U4" s="4">
        <v>92</v>
      </c>
      <c r="V4" s="4">
        <v>0</v>
      </c>
      <c r="W4" s="4">
        <v>0</v>
      </c>
      <c r="X4" s="4" t="s">
        <v>42</v>
      </c>
      <c r="Y4" s="4" t="s">
        <v>36</v>
      </c>
    </row>
    <row r="5" s="4" customFormat="1" spans="1:25">
      <c r="A5" s="4" t="s">
        <v>38</v>
      </c>
      <c r="B5" s="4" t="s">
        <v>26</v>
      </c>
      <c r="C5" s="4" t="s">
        <v>37</v>
      </c>
      <c r="D5" s="4" t="s">
        <v>39</v>
      </c>
      <c r="E5" s="4" t="s">
        <v>40</v>
      </c>
      <c r="F5" s="6">
        <v>44915</v>
      </c>
      <c r="G5" s="6">
        <v>44916</v>
      </c>
      <c r="H5" s="4">
        <v>1</v>
      </c>
      <c r="I5" s="4">
        <v>1</v>
      </c>
      <c r="J5" s="4">
        <v>1</v>
      </c>
      <c r="K5" s="4" t="s">
        <v>30</v>
      </c>
      <c r="L5" s="4">
        <v>-92</v>
      </c>
      <c r="M5" s="4">
        <v>-92</v>
      </c>
      <c r="N5" s="4" t="s">
        <v>41</v>
      </c>
      <c r="O5" s="4" t="s">
        <v>32</v>
      </c>
      <c r="P5" s="4" t="s">
        <v>33</v>
      </c>
      <c r="Q5" s="4">
        <v>0</v>
      </c>
      <c r="R5" s="7">
        <v>44831</v>
      </c>
      <c r="S5" s="6">
        <v>44919</v>
      </c>
      <c r="T5" s="4" t="s">
        <v>34</v>
      </c>
      <c r="U5" s="4">
        <v>-92</v>
      </c>
      <c r="V5" s="4">
        <v>0</v>
      </c>
      <c r="W5" s="4">
        <v>0</v>
      </c>
      <c r="X5" s="4" t="s">
        <v>42</v>
      </c>
      <c r="Y5" s="4" t="s">
        <v>36</v>
      </c>
    </row>
    <row r="6" s="4" customFormat="1" spans="1:25">
      <c r="A6" s="4" t="s">
        <v>43</v>
      </c>
      <c r="B6" s="4" t="s">
        <v>26</v>
      </c>
      <c r="C6" s="4" t="s">
        <v>27</v>
      </c>
      <c r="D6" s="4" t="s">
        <v>44</v>
      </c>
      <c r="E6" s="4" t="s">
        <v>45</v>
      </c>
      <c r="F6" s="6">
        <v>44913</v>
      </c>
      <c r="G6" s="6">
        <v>44916</v>
      </c>
      <c r="H6" s="4">
        <v>3</v>
      </c>
      <c r="I6" s="4">
        <v>3</v>
      </c>
      <c r="J6" s="4">
        <v>9</v>
      </c>
      <c r="K6" s="4" t="s">
        <v>30</v>
      </c>
      <c r="L6" s="4">
        <v>675</v>
      </c>
      <c r="M6" s="4">
        <v>675</v>
      </c>
      <c r="N6" s="4" t="s">
        <v>46</v>
      </c>
      <c r="O6" s="4" t="s">
        <v>32</v>
      </c>
      <c r="P6" s="4" t="s">
        <v>33</v>
      </c>
      <c r="Q6" s="4">
        <v>0</v>
      </c>
      <c r="R6" s="7">
        <v>44845</v>
      </c>
      <c r="S6" s="6">
        <v>44919</v>
      </c>
      <c r="T6" s="4" t="s">
        <v>34</v>
      </c>
      <c r="U6" s="4">
        <v>675</v>
      </c>
      <c r="V6" s="4">
        <v>0</v>
      </c>
      <c r="W6" s="4">
        <v>0</v>
      </c>
      <c r="X6" s="4" t="s">
        <v>47</v>
      </c>
      <c r="Y6" s="4" t="s">
        <v>48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44914</v>
      </c>
      <c r="G7" s="6">
        <v>44916</v>
      </c>
      <c r="H7" s="4">
        <v>1</v>
      </c>
      <c r="I7" s="4">
        <v>2</v>
      </c>
      <c r="J7" s="4">
        <v>2</v>
      </c>
      <c r="K7" s="4" t="s">
        <v>30</v>
      </c>
      <c r="L7" s="4">
        <v>620</v>
      </c>
      <c r="M7" s="4">
        <v>620</v>
      </c>
      <c r="N7" s="4" t="s">
        <v>52</v>
      </c>
      <c r="O7" s="4" t="s">
        <v>32</v>
      </c>
      <c r="P7" s="4" t="s">
        <v>33</v>
      </c>
      <c r="Q7" s="4">
        <v>0</v>
      </c>
      <c r="R7" s="7">
        <v>44848</v>
      </c>
      <c r="S7" s="6">
        <v>44919</v>
      </c>
      <c r="T7" s="4" t="s">
        <v>34</v>
      </c>
      <c r="U7" s="4">
        <v>620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53</v>
      </c>
      <c r="B8" s="4" t="s">
        <v>26</v>
      </c>
      <c r="C8" s="4" t="s">
        <v>27</v>
      </c>
      <c r="D8" s="4" t="s">
        <v>54</v>
      </c>
      <c r="E8" s="4" t="s">
        <v>55</v>
      </c>
      <c r="F8" s="6">
        <v>44915</v>
      </c>
      <c r="G8" s="6">
        <v>44916</v>
      </c>
      <c r="H8" s="4">
        <v>1</v>
      </c>
      <c r="I8" s="4">
        <v>1</v>
      </c>
      <c r="J8" s="4">
        <v>1</v>
      </c>
      <c r="K8" s="4" t="s">
        <v>30</v>
      </c>
      <c r="L8" s="4">
        <v>115</v>
      </c>
      <c r="M8" s="4">
        <v>115</v>
      </c>
      <c r="N8" s="4" t="s">
        <v>56</v>
      </c>
      <c r="O8" s="4" t="s">
        <v>32</v>
      </c>
      <c r="P8" s="4" t="s">
        <v>33</v>
      </c>
      <c r="Q8" s="4">
        <v>0</v>
      </c>
      <c r="R8" s="7">
        <v>44861</v>
      </c>
      <c r="S8" s="6">
        <v>44919</v>
      </c>
      <c r="T8" s="4" t="s">
        <v>34</v>
      </c>
      <c r="U8" s="4">
        <v>115</v>
      </c>
      <c r="V8" s="4">
        <v>0</v>
      </c>
      <c r="W8" s="4">
        <v>0</v>
      </c>
      <c r="X8" s="4" t="s">
        <v>57</v>
      </c>
      <c r="Y8" s="4" t="s">
        <v>58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54</v>
      </c>
      <c r="E9" s="4" t="s">
        <v>55</v>
      </c>
      <c r="F9" s="6">
        <v>44914</v>
      </c>
      <c r="G9" s="6">
        <v>44916</v>
      </c>
      <c r="H9" s="4">
        <v>3</v>
      </c>
      <c r="I9" s="4">
        <v>2</v>
      </c>
      <c r="J9" s="4">
        <v>6</v>
      </c>
      <c r="K9" s="4" t="s">
        <v>30</v>
      </c>
      <c r="L9" s="4">
        <v>654</v>
      </c>
      <c r="M9" s="4">
        <v>654</v>
      </c>
      <c r="N9" s="4" t="s">
        <v>60</v>
      </c>
      <c r="O9" s="4" t="s">
        <v>32</v>
      </c>
      <c r="P9" s="4" t="s">
        <v>33</v>
      </c>
      <c r="Q9" s="4">
        <v>0</v>
      </c>
      <c r="R9" s="7">
        <v>44863</v>
      </c>
      <c r="S9" s="6">
        <v>44919</v>
      </c>
      <c r="T9" s="4" t="s">
        <v>34</v>
      </c>
      <c r="U9" s="4">
        <v>654</v>
      </c>
      <c r="V9" s="4">
        <v>0</v>
      </c>
      <c r="W9" s="4">
        <v>0</v>
      </c>
      <c r="X9" s="4" t="s">
        <v>61</v>
      </c>
      <c r="Y9" s="4" t="s">
        <v>62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64</v>
      </c>
      <c r="E10" s="4" t="s">
        <v>65</v>
      </c>
      <c r="F10" s="6">
        <v>44911</v>
      </c>
      <c r="G10" s="6">
        <v>44916</v>
      </c>
      <c r="H10" s="4">
        <v>1</v>
      </c>
      <c r="I10" s="4">
        <v>5</v>
      </c>
      <c r="J10" s="4">
        <v>5</v>
      </c>
      <c r="K10" s="4" t="s">
        <v>30</v>
      </c>
      <c r="L10" s="4">
        <v>776</v>
      </c>
      <c r="M10" s="4">
        <v>776</v>
      </c>
      <c r="N10" s="4" t="s">
        <v>66</v>
      </c>
      <c r="O10" s="4" t="s">
        <v>32</v>
      </c>
      <c r="P10" s="4" t="s">
        <v>33</v>
      </c>
      <c r="Q10" s="4">
        <v>0</v>
      </c>
      <c r="R10" s="7">
        <v>44875</v>
      </c>
      <c r="S10" s="6">
        <v>44919</v>
      </c>
      <c r="T10" s="4" t="s">
        <v>34</v>
      </c>
      <c r="U10" s="4">
        <v>776</v>
      </c>
      <c r="V10" s="4">
        <v>0</v>
      </c>
      <c r="W10" s="4">
        <v>0</v>
      </c>
      <c r="X10" s="4" t="s">
        <v>67</v>
      </c>
      <c r="Y10" s="4" t="s">
        <v>68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70</v>
      </c>
      <c r="E11" s="4" t="s">
        <v>71</v>
      </c>
      <c r="F11" s="6">
        <v>44913</v>
      </c>
      <c r="G11" s="6">
        <v>44916</v>
      </c>
      <c r="H11" s="4">
        <v>1</v>
      </c>
      <c r="I11" s="4">
        <v>3</v>
      </c>
      <c r="J11" s="4">
        <v>3</v>
      </c>
      <c r="K11" s="4" t="s">
        <v>30</v>
      </c>
      <c r="L11" s="4">
        <v>213</v>
      </c>
      <c r="M11" s="4">
        <v>213</v>
      </c>
      <c r="N11" s="4" t="s">
        <v>72</v>
      </c>
      <c r="O11" s="4" t="s">
        <v>32</v>
      </c>
      <c r="P11" s="4" t="s">
        <v>33</v>
      </c>
      <c r="Q11" s="4">
        <v>0</v>
      </c>
      <c r="R11" s="7">
        <v>44876</v>
      </c>
      <c r="S11" s="6">
        <v>44919</v>
      </c>
      <c r="T11" s="4" t="s">
        <v>34</v>
      </c>
      <c r="U11" s="4">
        <v>213</v>
      </c>
      <c r="V11" s="4">
        <v>0</v>
      </c>
      <c r="W11" s="4">
        <v>0</v>
      </c>
      <c r="X11" s="4" t="s">
        <v>73</v>
      </c>
      <c r="Y11" s="4" t="s">
        <v>74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76</v>
      </c>
      <c r="E12" s="4" t="s">
        <v>77</v>
      </c>
      <c r="F12" s="6">
        <v>44915</v>
      </c>
      <c r="G12" s="6">
        <v>44916</v>
      </c>
      <c r="H12" s="4">
        <v>1</v>
      </c>
      <c r="I12" s="4">
        <v>1</v>
      </c>
      <c r="J12" s="4">
        <v>1</v>
      </c>
      <c r="K12" s="4" t="s">
        <v>30</v>
      </c>
      <c r="L12" s="4">
        <v>76</v>
      </c>
      <c r="M12" s="4">
        <v>76</v>
      </c>
      <c r="N12" s="4" t="s">
        <v>78</v>
      </c>
      <c r="O12" s="4" t="s">
        <v>32</v>
      </c>
      <c r="P12" s="4" t="s">
        <v>33</v>
      </c>
      <c r="Q12" s="4">
        <v>0</v>
      </c>
      <c r="R12" s="7">
        <v>44881</v>
      </c>
      <c r="S12" s="6">
        <v>44919</v>
      </c>
      <c r="T12" s="4" t="s">
        <v>34</v>
      </c>
      <c r="U12" s="4">
        <v>76</v>
      </c>
      <c r="V12" s="4">
        <v>0</v>
      </c>
      <c r="W12" s="4">
        <v>0</v>
      </c>
      <c r="X12" s="4" t="s">
        <v>79</v>
      </c>
      <c r="Y12" s="4" t="s">
        <v>36</v>
      </c>
    </row>
    <row r="13" s="4" customFormat="1" spans="1:25">
      <c r="A13" s="4" t="s">
        <v>75</v>
      </c>
      <c r="B13" s="4" t="s">
        <v>26</v>
      </c>
      <c r="C13" s="4" t="s">
        <v>37</v>
      </c>
      <c r="D13" s="4" t="s">
        <v>76</v>
      </c>
      <c r="E13" s="4" t="s">
        <v>77</v>
      </c>
      <c r="F13" s="6">
        <v>44915</v>
      </c>
      <c r="G13" s="6">
        <v>44916</v>
      </c>
      <c r="H13" s="4">
        <v>1</v>
      </c>
      <c r="I13" s="4">
        <v>1</v>
      </c>
      <c r="J13" s="4">
        <v>1</v>
      </c>
      <c r="K13" s="4" t="s">
        <v>30</v>
      </c>
      <c r="L13" s="4">
        <v>-76</v>
      </c>
      <c r="M13" s="4">
        <v>-76</v>
      </c>
      <c r="N13" s="4" t="s">
        <v>78</v>
      </c>
      <c r="O13" s="4" t="s">
        <v>32</v>
      </c>
      <c r="P13" s="4" t="s">
        <v>33</v>
      </c>
      <c r="Q13" s="4">
        <v>0</v>
      </c>
      <c r="R13" s="7">
        <v>44881</v>
      </c>
      <c r="S13" s="6">
        <v>44919</v>
      </c>
      <c r="T13" s="4" t="s">
        <v>34</v>
      </c>
      <c r="U13" s="4">
        <v>-76</v>
      </c>
      <c r="V13" s="4">
        <v>0</v>
      </c>
      <c r="W13" s="4">
        <v>0</v>
      </c>
      <c r="X13" s="4" t="s">
        <v>79</v>
      </c>
      <c r="Y13" s="4" t="s">
        <v>36</v>
      </c>
    </row>
    <row r="14" s="4" customFormat="1" spans="1:25">
      <c r="A14" s="4" t="s">
        <v>80</v>
      </c>
      <c r="B14" s="4" t="s">
        <v>26</v>
      </c>
      <c r="C14" s="4" t="s">
        <v>27</v>
      </c>
      <c r="D14" s="4" t="s">
        <v>81</v>
      </c>
      <c r="E14" s="4" t="s">
        <v>82</v>
      </c>
      <c r="F14" s="6">
        <v>44914</v>
      </c>
      <c r="G14" s="6">
        <v>44916</v>
      </c>
      <c r="H14" s="4">
        <v>1</v>
      </c>
      <c r="I14" s="4">
        <v>2</v>
      </c>
      <c r="J14" s="4">
        <v>2</v>
      </c>
      <c r="K14" s="4" t="s">
        <v>30</v>
      </c>
      <c r="L14" s="4">
        <v>308</v>
      </c>
      <c r="M14" s="4">
        <v>308</v>
      </c>
      <c r="N14" s="4" t="s">
        <v>83</v>
      </c>
      <c r="O14" s="4" t="s">
        <v>32</v>
      </c>
      <c r="P14" s="4" t="s">
        <v>33</v>
      </c>
      <c r="Q14" s="4">
        <v>0</v>
      </c>
      <c r="R14" s="7">
        <v>44900</v>
      </c>
      <c r="S14" s="6">
        <v>44919</v>
      </c>
      <c r="T14" s="4" t="s">
        <v>34</v>
      </c>
      <c r="U14" s="4">
        <v>308</v>
      </c>
      <c r="V14" s="4">
        <v>0</v>
      </c>
      <c r="W14" s="4">
        <v>0</v>
      </c>
      <c r="X14" s="4" t="s">
        <v>84</v>
      </c>
      <c r="Y14" s="4" t="s">
        <v>85</v>
      </c>
    </row>
    <row r="15" s="4" customFormat="1" spans="1:25">
      <c r="A15" s="4" t="s">
        <v>86</v>
      </c>
      <c r="B15" s="4" t="s">
        <v>26</v>
      </c>
      <c r="C15" s="4" t="s">
        <v>27</v>
      </c>
      <c r="D15" s="4" t="s">
        <v>87</v>
      </c>
      <c r="E15" s="4" t="s">
        <v>77</v>
      </c>
      <c r="F15" s="6">
        <v>44915</v>
      </c>
      <c r="G15" s="6">
        <v>44916</v>
      </c>
      <c r="H15" s="4">
        <v>1</v>
      </c>
      <c r="I15" s="4">
        <v>1</v>
      </c>
      <c r="J15" s="4">
        <v>1</v>
      </c>
      <c r="K15" s="4" t="s">
        <v>30</v>
      </c>
      <c r="L15" s="4">
        <v>136</v>
      </c>
      <c r="M15" s="4">
        <v>136</v>
      </c>
      <c r="N15" s="4" t="s">
        <v>88</v>
      </c>
      <c r="O15" s="4" t="s">
        <v>32</v>
      </c>
      <c r="P15" s="4" t="s">
        <v>33</v>
      </c>
      <c r="Q15" s="4">
        <v>0</v>
      </c>
      <c r="R15" s="7">
        <v>44913</v>
      </c>
      <c r="S15" s="6">
        <v>44919</v>
      </c>
      <c r="T15" s="4" t="s">
        <v>34</v>
      </c>
      <c r="U15" s="4">
        <v>136</v>
      </c>
      <c r="V15" s="4">
        <v>0</v>
      </c>
      <c r="W15" s="4">
        <v>0</v>
      </c>
      <c r="X15" s="4" t="s">
        <v>89</v>
      </c>
      <c r="Y15" s="4" t="s">
        <v>90</v>
      </c>
    </row>
    <row r="16" s="4" customFormat="1" spans="1:26">
      <c r="A16" s="4" t="s">
        <v>91</v>
      </c>
      <c r="B16" s="4" t="s">
        <v>26</v>
      </c>
      <c r="C16" s="4" t="s">
        <v>27</v>
      </c>
      <c r="D16" s="4" t="s">
        <v>92</v>
      </c>
      <c r="E16" s="4" t="s">
        <v>40</v>
      </c>
      <c r="F16" s="6">
        <v>44915</v>
      </c>
      <c r="G16" s="6">
        <v>44916</v>
      </c>
      <c r="H16" s="4">
        <v>2</v>
      </c>
      <c r="I16" s="4">
        <v>1</v>
      </c>
      <c r="J16" s="4">
        <v>2</v>
      </c>
      <c r="K16" s="4" t="s">
        <v>30</v>
      </c>
      <c r="L16" s="4">
        <v>66</v>
      </c>
      <c r="M16" s="4">
        <v>66</v>
      </c>
      <c r="N16" s="4" t="s">
        <v>93</v>
      </c>
      <c r="O16" s="4" t="s">
        <v>32</v>
      </c>
      <c r="P16" s="4" t="s">
        <v>33</v>
      </c>
      <c r="Q16" s="4">
        <v>0</v>
      </c>
      <c r="R16" s="7">
        <v>44914</v>
      </c>
      <c r="S16" s="6">
        <v>44919</v>
      </c>
      <c r="T16" s="4" t="s">
        <v>34</v>
      </c>
      <c r="U16" s="4">
        <v>66</v>
      </c>
      <c r="V16" s="4">
        <v>0</v>
      </c>
      <c r="W16" s="4">
        <v>0</v>
      </c>
      <c r="X16" s="4" t="s">
        <v>94</v>
      </c>
      <c r="Y16" s="4">
        <v>-1426199045</v>
      </c>
      <c r="Z16" s="4" t="s">
        <v>95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2"/>
  <sheetViews>
    <sheetView tabSelected="1" workbookViewId="0">
      <selection activeCell="A19" sqref="A19:D22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6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96</v>
      </c>
    </row>
    <row r="2" s="4" customFormat="1" hidden="1" spans="1:9">
      <c r="A2" s="5">
        <v>17902953317</v>
      </c>
      <c r="B2" s="6">
        <v>44912</v>
      </c>
      <c r="C2" s="6">
        <v>44916</v>
      </c>
      <c r="D2" s="4">
        <v>0</v>
      </c>
      <c r="E2" s="4" t="str">
        <f>VLOOKUP(A2,HOP!A:L,12,0)</f>
        <v>72.00</v>
      </c>
      <c r="F2" s="4" t="str">
        <f>VLOOKUP(A2,HOP!A:C,3,0)</f>
        <v>2541892</v>
      </c>
      <c r="G2" s="4">
        <f>D2-E2</f>
        <v>-72</v>
      </c>
      <c r="H2" s="4" t="str">
        <f>$H$1&amp;F2</f>
        <v>，2541892</v>
      </c>
      <c r="I2" s="4" t="str">
        <f>VLOOKUP(A2,HOP!A:U,21,0)</f>
        <v>直连</v>
      </c>
    </row>
    <row r="3" s="4" customFormat="1" hidden="1" spans="1:9">
      <c r="A3" s="5">
        <v>21212206782</v>
      </c>
      <c r="B3" s="6">
        <v>44915</v>
      </c>
      <c r="C3" s="6">
        <v>44916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13" si="0">D3-E3</f>
        <v>#N/A</v>
      </c>
      <c r="H3" s="4" t="e">
        <f t="shared" ref="H3:H13" si="1">$H$1&amp;F3</f>
        <v>#N/A</v>
      </c>
      <c r="I3" s="4" t="e">
        <f>VLOOKUP(A3,HOP!A:U,21,0)</f>
        <v>#N/A</v>
      </c>
    </row>
    <row r="4" s="4" customFormat="1" spans="1:9">
      <c r="A4" s="5">
        <v>21423747848</v>
      </c>
      <c r="B4" s="6">
        <v>44913</v>
      </c>
      <c r="C4" s="6">
        <v>44916</v>
      </c>
      <c r="D4" s="4">
        <v>675</v>
      </c>
      <c r="E4" s="4" t="str">
        <f>VLOOKUP(A4,HOP!A:L,12,0)</f>
        <v>675.00</v>
      </c>
      <c r="F4" s="4" t="str">
        <f>VLOOKUP(A4,HOP!A:C,3,0)</f>
        <v>2735299</v>
      </c>
      <c r="G4" s="4">
        <f t="shared" si="0"/>
        <v>0</v>
      </c>
      <c r="H4" s="4" t="str">
        <f t="shared" si="1"/>
        <v>，2735299</v>
      </c>
      <c r="I4" s="4" t="str">
        <f>VLOOKUP(A4,HOP!A:U,21,0)</f>
        <v>直采</v>
      </c>
    </row>
    <row r="5" s="4" customFormat="1" spans="1:9">
      <c r="A5" s="5">
        <v>21449291282</v>
      </c>
      <c r="B5" s="6">
        <v>44914</v>
      </c>
      <c r="C5" s="6">
        <v>44916</v>
      </c>
      <c r="D5" s="4">
        <v>620</v>
      </c>
      <c r="E5" s="4" t="str">
        <f>VLOOKUP(A5,HOP!A:L,12,0)</f>
        <v>620.00</v>
      </c>
      <c r="F5" s="4" t="str">
        <f>VLOOKUP(A5,HOP!A:C,3,0)</f>
        <v>2739382</v>
      </c>
      <c r="G5" s="4">
        <f t="shared" si="0"/>
        <v>0</v>
      </c>
      <c r="H5" s="4" t="str">
        <f t="shared" si="1"/>
        <v>，2739382</v>
      </c>
      <c r="I5" s="4" t="str">
        <f>VLOOKUP(A5,HOP!A:U,21,0)</f>
        <v>直连</v>
      </c>
    </row>
    <row r="6" s="4" customFormat="1" spans="1:9">
      <c r="A6" s="5">
        <v>21598640865</v>
      </c>
      <c r="B6" s="6">
        <v>44915</v>
      </c>
      <c r="C6" s="6">
        <v>44916</v>
      </c>
      <c r="D6" s="4">
        <v>115</v>
      </c>
      <c r="E6" s="4" t="str">
        <f>VLOOKUP(A6,HOP!A:L,12,0)</f>
        <v>115.00</v>
      </c>
      <c r="F6" s="4" t="str">
        <f>VLOOKUP(A6,HOP!A:C,3,0)</f>
        <v>2762582</v>
      </c>
      <c r="G6" s="4">
        <f t="shared" si="0"/>
        <v>0</v>
      </c>
      <c r="H6" s="4" t="str">
        <f t="shared" si="1"/>
        <v>，2762582</v>
      </c>
      <c r="I6" s="4" t="str">
        <f>VLOOKUP(A6,HOP!A:U,21,0)</f>
        <v>直采</v>
      </c>
    </row>
    <row r="7" s="4" customFormat="1" spans="1:9">
      <c r="A7" s="5">
        <v>21618501888</v>
      </c>
      <c r="B7" s="6">
        <v>44914</v>
      </c>
      <c r="C7" s="6">
        <v>44916</v>
      </c>
      <c r="D7" s="4">
        <v>654</v>
      </c>
      <c r="E7" s="4" t="str">
        <f>VLOOKUP(A7,HOP!A:L,12,0)</f>
        <v>654.00</v>
      </c>
      <c r="F7" s="4" t="str">
        <f>VLOOKUP(A7,HOP!A:C,3,0)</f>
        <v>2765823</v>
      </c>
      <c r="G7" s="4">
        <f t="shared" si="0"/>
        <v>0</v>
      </c>
      <c r="H7" s="4" t="str">
        <f t="shared" si="1"/>
        <v>，2765823</v>
      </c>
      <c r="I7" s="4" t="str">
        <f>VLOOKUP(A7,HOP!A:U,21,0)</f>
        <v>直采</v>
      </c>
    </row>
    <row r="8" s="4" customFormat="1" spans="1:9">
      <c r="A8" s="5">
        <v>21765078806</v>
      </c>
      <c r="B8" s="6">
        <v>44911</v>
      </c>
      <c r="C8" s="6">
        <v>44916</v>
      </c>
      <c r="D8" s="4">
        <v>776</v>
      </c>
      <c r="E8" s="4" t="str">
        <f>VLOOKUP(A8,HOP!A:L,12,0)</f>
        <v>776.00</v>
      </c>
      <c r="F8" s="4" t="str">
        <f>VLOOKUP(A8,HOP!A:C,3,0)</f>
        <v>2788130</v>
      </c>
      <c r="G8" s="4">
        <f t="shared" si="0"/>
        <v>0</v>
      </c>
      <c r="H8" s="4" t="str">
        <f t="shared" si="1"/>
        <v>，2788130</v>
      </c>
      <c r="I8" s="4" t="str">
        <f>VLOOKUP(A8,HOP!A:U,21,0)</f>
        <v>直连</v>
      </c>
    </row>
    <row r="9" s="4" customFormat="1" spans="1:9">
      <c r="A9" s="5">
        <v>21776992767</v>
      </c>
      <c r="B9" s="6">
        <v>44913</v>
      </c>
      <c r="C9" s="6">
        <v>44916</v>
      </c>
      <c r="D9" s="4">
        <v>213</v>
      </c>
      <c r="E9" s="4" t="str">
        <f>VLOOKUP(A9,HOP!A:L,12,0)</f>
        <v>213.00</v>
      </c>
      <c r="F9" s="4" t="str">
        <f>VLOOKUP(A9,HOP!A:C,3,0)</f>
        <v>2791454</v>
      </c>
      <c r="G9" s="4">
        <f t="shared" si="0"/>
        <v>0</v>
      </c>
      <c r="H9" s="4" t="str">
        <f t="shared" si="1"/>
        <v>，2791454</v>
      </c>
      <c r="I9" s="4" t="str">
        <f>VLOOKUP(A9,HOP!A:U,21,0)</f>
        <v>直采</v>
      </c>
    </row>
    <row r="10" s="4" customFormat="1" hidden="1" spans="1:9">
      <c r="A10" s="5">
        <v>21805390670</v>
      </c>
      <c r="B10" s="6">
        <v>44915</v>
      </c>
      <c r="C10" s="6">
        <v>44916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21855476679</v>
      </c>
      <c r="B11" s="6">
        <v>44914</v>
      </c>
      <c r="C11" s="6">
        <v>44916</v>
      </c>
      <c r="D11" s="4">
        <v>308</v>
      </c>
      <c r="E11" s="4" t="str">
        <f>VLOOKUP(A11,HOP!A:L,12,0)</f>
        <v>308.00</v>
      </c>
      <c r="F11" s="4" t="str">
        <f>VLOOKUP(A11,HOP!A:C,3,0)</f>
        <v>2849392</v>
      </c>
      <c r="G11" s="4">
        <f t="shared" si="0"/>
        <v>0</v>
      </c>
      <c r="H11" s="4" t="str">
        <f t="shared" si="1"/>
        <v>，2849392</v>
      </c>
      <c r="I11" s="4" t="str">
        <f>VLOOKUP(A11,HOP!A:U,21,0)</f>
        <v>直采</v>
      </c>
    </row>
    <row r="12" s="4" customFormat="1" spans="1:9">
      <c r="A12" s="5">
        <v>999221953106798</v>
      </c>
      <c r="B12" s="6">
        <v>44915</v>
      </c>
      <c r="C12" s="6">
        <v>44916</v>
      </c>
      <c r="D12" s="4">
        <v>136</v>
      </c>
      <c r="E12" s="4" t="str">
        <f>VLOOKUP(A12,HOP!A:L,12,0)</f>
        <v>136.00</v>
      </c>
      <c r="F12" s="4" t="str">
        <f>VLOOKUP(A12,HOP!A:C,3,0)</f>
        <v>2884052</v>
      </c>
      <c r="G12" s="4">
        <f t="shared" si="0"/>
        <v>0</v>
      </c>
      <c r="H12" s="4" t="str">
        <f t="shared" si="1"/>
        <v>，2884052</v>
      </c>
      <c r="I12" s="4" t="str">
        <f>VLOOKUP(A12,HOP!A:U,21,0)</f>
        <v>直连</v>
      </c>
    </row>
    <row r="13" s="4" customFormat="1" spans="1:9">
      <c r="A13" s="5">
        <v>999221962646711</v>
      </c>
      <c r="B13" s="6">
        <v>44915</v>
      </c>
      <c r="C13" s="6">
        <v>44916</v>
      </c>
      <c r="D13" s="4">
        <v>66</v>
      </c>
      <c r="E13" s="4" t="str">
        <f>VLOOKUP(A13,HOP!A:L,12,0)</f>
        <v>66.00</v>
      </c>
      <c r="F13" s="4" t="str">
        <f>VLOOKUP(A13,HOP!A:C,3,0)</f>
        <v>2887223</v>
      </c>
      <c r="G13" s="4">
        <f t="shared" si="0"/>
        <v>0</v>
      </c>
      <c r="H13" s="4" t="str">
        <f t="shared" si="1"/>
        <v>，2887223</v>
      </c>
      <c r="I13" s="4" t="str">
        <f>VLOOKUP(A13,HOP!A:U,21,0)</f>
        <v>直连</v>
      </c>
    </row>
    <row r="15" spans="4:4">
      <c r="D15" s="4">
        <f>SUM(D2:D14)</f>
        <v>3563</v>
      </c>
    </row>
    <row r="19" spans="1:4">
      <c r="A19" s="4" t="s">
        <v>97</v>
      </c>
      <c r="C19" s="4">
        <v>1965</v>
      </c>
      <c r="D19" s="4">
        <v>15339.63</v>
      </c>
    </row>
    <row r="20" spans="1:4">
      <c r="A20" s="4" t="s">
        <v>98</v>
      </c>
      <c r="C20" s="4">
        <v>1598</v>
      </c>
      <c r="D20" s="4">
        <v>12474.68</v>
      </c>
    </row>
    <row r="21" spans="1:4">
      <c r="A21" s="4" t="s">
        <v>99</v>
      </c>
      <c r="C21" s="4">
        <f>SUBTOTAL(9,C19:C20)</f>
        <v>3563</v>
      </c>
      <c r="D21" s="4">
        <f>SUBTOTAL(9,D19:D20)</f>
        <v>27814.31</v>
      </c>
    </row>
    <row r="22" spans="1:1">
      <c r="A22" s="4" t="s">
        <v>100</v>
      </c>
    </row>
  </sheetData>
  <autoFilter ref="A1:X13">
    <filterColumn colId="3">
      <filters>
        <filter val="620"/>
        <filter val="213"/>
        <filter val="654"/>
        <filter val="115"/>
        <filter val="675"/>
        <filter val="66"/>
        <filter val="136"/>
        <filter val="776"/>
        <filter val="3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101</v>
      </c>
      <c r="B1" s="2" t="s">
        <v>102</v>
      </c>
      <c r="C1" s="2" t="s">
        <v>103</v>
      </c>
      <c r="D1" s="2" t="s">
        <v>104</v>
      </c>
      <c r="E1" s="2" t="s">
        <v>13</v>
      </c>
      <c r="F1" s="2" t="s">
        <v>5</v>
      </c>
      <c r="G1" s="2" t="s">
        <v>6</v>
      </c>
      <c r="H1" s="2" t="s">
        <v>105</v>
      </c>
      <c r="I1" s="2" t="s">
        <v>106</v>
      </c>
      <c r="J1" s="2" t="s">
        <v>107</v>
      </c>
      <c r="K1" s="2" t="s">
        <v>108</v>
      </c>
      <c r="L1" s="2" t="s">
        <v>109</v>
      </c>
      <c r="M1" s="2" t="s">
        <v>110</v>
      </c>
      <c r="N1" s="2" t="s">
        <v>111</v>
      </c>
      <c r="O1" s="2" t="s">
        <v>112</v>
      </c>
      <c r="P1" s="2" t="s">
        <v>113</v>
      </c>
      <c r="Q1" s="2" t="s">
        <v>114</v>
      </c>
      <c r="R1" s="2" t="s">
        <v>115</v>
      </c>
      <c r="S1" s="2" t="s">
        <v>116</v>
      </c>
      <c r="T1" s="2" t="s">
        <v>117</v>
      </c>
      <c r="U1" s="2" t="s">
        <v>118</v>
      </c>
      <c r="V1" s="2" t="s">
        <v>119</v>
      </c>
    </row>
    <row r="2" s="1" customFormat="1" spans="1:22">
      <c r="A2" s="3">
        <v>999221962646711</v>
      </c>
      <c r="B2" s="1" t="s">
        <v>120</v>
      </c>
      <c r="C2" s="1" t="s">
        <v>121</v>
      </c>
      <c r="D2" s="1" t="s">
        <v>122</v>
      </c>
      <c r="E2" s="1" t="s">
        <v>123</v>
      </c>
      <c r="F2" s="1" t="s">
        <v>124</v>
      </c>
      <c r="G2" s="1" t="s">
        <v>125</v>
      </c>
      <c r="H2" s="1" t="s">
        <v>126</v>
      </c>
      <c r="I2" s="1" t="s">
        <v>127</v>
      </c>
      <c r="J2" s="1" t="s">
        <v>30</v>
      </c>
      <c r="K2" s="1" t="s">
        <v>128</v>
      </c>
      <c r="L2" s="1" t="s">
        <v>128</v>
      </c>
      <c r="M2" s="1" t="s">
        <v>129</v>
      </c>
      <c r="N2" s="1" t="s">
        <v>129</v>
      </c>
      <c r="O2" s="1" t="s">
        <v>130</v>
      </c>
      <c r="P2" s="1" t="s">
        <v>131</v>
      </c>
      <c r="Q2" s="1" t="s">
        <v>132</v>
      </c>
      <c r="R2" s="1" t="s">
        <v>133</v>
      </c>
      <c r="S2" s="1" t="s">
        <v>134</v>
      </c>
      <c r="T2" s="1" t="s">
        <v>135</v>
      </c>
      <c r="U2" s="1" t="s">
        <v>136</v>
      </c>
      <c r="V2" s="1" t="s">
        <v>137</v>
      </c>
    </row>
    <row r="3" s="1" customFormat="1" spans="1:22">
      <c r="A3" s="3">
        <v>999221953106798</v>
      </c>
      <c r="B3" s="1" t="s">
        <v>138</v>
      </c>
      <c r="C3" s="1" t="s">
        <v>139</v>
      </c>
      <c r="D3" s="1" t="s">
        <v>140</v>
      </c>
      <c r="E3" s="1" t="s">
        <v>141</v>
      </c>
      <c r="F3" s="1" t="s">
        <v>124</v>
      </c>
      <c r="G3" s="1" t="s">
        <v>125</v>
      </c>
      <c r="H3" s="1" t="s">
        <v>126</v>
      </c>
      <c r="I3" s="1" t="s">
        <v>142</v>
      </c>
      <c r="J3" s="1" t="s">
        <v>30</v>
      </c>
      <c r="K3" s="1" t="s">
        <v>143</v>
      </c>
      <c r="L3" s="1" t="s">
        <v>143</v>
      </c>
      <c r="M3" s="1" t="s">
        <v>129</v>
      </c>
      <c r="N3" s="1" t="s">
        <v>129</v>
      </c>
      <c r="O3" s="1" t="s">
        <v>130</v>
      </c>
      <c r="P3" s="1" t="s">
        <v>131</v>
      </c>
      <c r="Q3" s="1" t="s">
        <v>132</v>
      </c>
      <c r="R3" s="1" t="s">
        <v>144</v>
      </c>
      <c r="S3" s="1" t="s">
        <v>134</v>
      </c>
      <c r="T3" s="1" t="s">
        <v>135</v>
      </c>
      <c r="U3" s="1" t="s">
        <v>136</v>
      </c>
      <c r="V3" s="1" t="s">
        <v>145</v>
      </c>
    </row>
    <row r="4" s="1" customFormat="1" spans="1:22">
      <c r="A4" s="3">
        <v>21855476679</v>
      </c>
      <c r="B4" s="1" t="s">
        <v>146</v>
      </c>
      <c r="C4" s="1" t="s">
        <v>147</v>
      </c>
      <c r="D4" s="1" t="s">
        <v>148</v>
      </c>
      <c r="E4" s="1" t="s">
        <v>149</v>
      </c>
      <c r="F4" s="1" t="s">
        <v>120</v>
      </c>
      <c r="G4" s="1" t="s">
        <v>125</v>
      </c>
      <c r="H4" s="1" t="s">
        <v>126</v>
      </c>
      <c r="I4" s="1" t="s">
        <v>150</v>
      </c>
      <c r="J4" s="1" t="s">
        <v>30</v>
      </c>
      <c r="K4" s="1" t="s">
        <v>151</v>
      </c>
      <c r="L4" s="1" t="s">
        <v>151</v>
      </c>
      <c r="M4" s="1" t="s">
        <v>129</v>
      </c>
      <c r="N4" s="1" t="s">
        <v>129</v>
      </c>
      <c r="O4" s="1" t="s">
        <v>130</v>
      </c>
      <c r="P4" s="1" t="s">
        <v>131</v>
      </c>
      <c r="Q4" s="1" t="s">
        <v>132</v>
      </c>
      <c r="R4" s="1" t="s">
        <v>152</v>
      </c>
      <c r="S4" s="1" t="s">
        <v>134</v>
      </c>
      <c r="T4" s="1" t="s">
        <v>135</v>
      </c>
      <c r="U4" s="1" t="s">
        <v>153</v>
      </c>
      <c r="V4" s="1" t="s">
        <v>154</v>
      </c>
    </row>
    <row r="5" s="1" customFormat="1" spans="1:22">
      <c r="A5" s="3">
        <v>21776992767</v>
      </c>
      <c r="B5" s="1" t="s">
        <v>155</v>
      </c>
      <c r="C5" s="1" t="s">
        <v>156</v>
      </c>
      <c r="D5" s="1" t="s">
        <v>157</v>
      </c>
      <c r="E5" s="1" t="s">
        <v>158</v>
      </c>
      <c r="F5" s="1" t="s">
        <v>138</v>
      </c>
      <c r="G5" s="1" t="s">
        <v>125</v>
      </c>
      <c r="H5" s="1" t="s">
        <v>126</v>
      </c>
      <c r="I5" s="1" t="s">
        <v>159</v>
      </c>
      <c r="J5" s="1" t="s">
        <v>30</v>
      </c>
      <c r="K5" s="1" t="s">
        <v>160</v>
      </c>
      <c r="L5" s="1" t="s">
        <v>160</v>
      </c>
      <c r="M5" s="1" t="s">
        <v>129</v>
      </c>
      <c r="N5" s="1" t="s">
        <v>129</v>
      </c>
      <c r="O5" s="1" t="s">
        <v>130</v>
      </c>
      <c r="P5" s="1" t="s">
        <v>131</v>
      </c>
      <c r="Q5" s="1" t="s">
        <v>132</v>
      </c>
      <c r="R5" s="1" t="s">
        <v>161</v>
      </c>
      <c r="S5" s="1" t="s">
        <v>134</v>
      </c>
      <c r="T5" s="1" t="s">
        <v>135</v>
      </c>
      <c r="U5" s="1" t="s">
        <v>153</v>
      </c>
      <c r="V5" s="1" t="s">
        <v>154</v>
      </c>
    </row>
    <row r="6" s="1" customFormat="1" spans="1:22">
      <c r="A6" s="3">
        <v>21765078806</v>
      </c>
      <c r="B6" s="1" t="s">
        <v>162</v>
      </c>
      <c r="C6" s="1" t="s">
        <v>163</v>
      </c>
      <c r="D6" s="1" t="s">
        <v>164</v>
      </c>
      <c r="E6" s="1" t="s">
        <v>165</v>
      </c>
      <c r="F6" s="1" t="s">
        <v>166</v>
      </c>
      <c r="G6" s="1" t="s">
        <v>125</v>
      </c>
      <c r="H6" s="1" t="s">
        <v>126</v>
      </c>
      <c r="I6" s="1" t="s">
        <v>167</v>
      </c>
      <c r="J6" s="1" t="s">
        <v>30</v>
      </c>
      <c r="K6" s="1" t="s">
        <v>168</v>
      </c>
      <c r="L6" s="1" t="s">
        <v>168</v>
      </c>
      <c r="M6" s="1" t="s">
        <v>129</v>
      </c>
      <c r="N6" s="1" t="s">
        <v>129</v>
      </c>
      <c r="O6" s="1" t="s">
        <v>130</v>
      </c>
      <c r="P6" s="1" t="s">
        <v>131</v>
      </c>
      <c r="Q6" s="1" t="s">
        <v>132</v>
      </c>
      <c r="R6" s="1" t="s">
        <v>169</v>
      </c>
      <c r="S6" s="1" t="s">
        <v>134</v>
      </c>
      <c r="T6" s="1" t="s">
        <v>135</v>
      </c>
      <c r="U6" s="1" t="s">
        <v>136</v>
      </c>
      <c r="V6" s="1" t="s">
        <v>170</v>
      </c>
    </row>
    <row r="7" s="1" customFormat="1" spans="1:22">
      <c r="A7" s="3">
        <v>21618501888</v>
      </c>
      <c r="B7" s="1" t="s">
        <v>171</v>
      </c>
      <c r="C7" s="1" t="s">
        <v>172</v>
      </c>
      <c r="D7" s="1" t="s">
        <v>173</v>
      </c>
      <c r="E7" s="1" t="s">
        <v>174</v>
      </c>
      <c r="F7" s="1" t="s">
        <v>120</v>
      </c>
      <c r="G7" s="1" t="s">
        <v>125</v>
      </c>
      <c r="H7" s="1" t="s">
        <v>126</v>
      </c>
      <c r="I7" s="1" t="s">
        <v>175</v>
      </c>
      <c r="J7" s="1" t="s">
        <v>30</v>
      </c>
      <c r="K7" s="1" t="s">
        <v>176</v>
      </c>
      <c r="L7" s="1" t="s">
        <v>176</v>
      </c>
      <c r="M7" s="1" t="s">
        <v>129</v>
      </c>
      <c r="N7" s="1" t="s">
        <v>129</v>
      </c>
      <c r="O7" s="1" t="s">
        <v>130</v>
      </c>
      <c r="P7" s="1" t="s">
        <v>131</v>
      </c>
      <c r="Q7" s="1" t="s">
        <v>132</v>
      </c>
      <c r="R7" s="1" t="s">
        <v>177</v>
      </c>
      <c r="S7" s="1" t="s">
        <v>134</v>
      </c>
      <c r="T7" s="1" t="s">
        <v>135</v>
      </c>
      <c r="U7" s="1" t="s">
        <v>153</v>
      </c>
      <c r="V7" s="1" t="s">
        <v>154</v>
      </c>
    </row>
    <row r="8" s="1" customFormat="1" spans="1:22">
      <c r="A8" s="3">
        <v>21598640865</v>
      </c>
      <c r="B8" s="1" t="s">
        <v>178</v>
      </c>
      <c r="C8" s="1" t="s">
        <v>179</v>
      </c>
      <c r="D8" s="1" t="s">
        <v>173</v>
      </c>
      <c r="E8" s="1" t="s">
        <v>180</v>
      </c>
      <c r="F8" s="1" t="s">
        <v>124</v>
      </c>
      <c r="G8" s="1" t="s">
        <v>125</v>
      </c>
      <c r="H8" s="1" t="s">
        <v>126</v>
      </c>
      <c r="I8" s="1" t="s">
        <v>181</v>
      </c>
      <c r="J8" s="1" t="s">
        <v>30</v>
      </c>
      <c r="K8" s="1" t="s">
        <v>182</v>
      </c>
      <c r="L8" s="1" t="s">
        <v>182</v>
      </c>
      <c r="M8" s="1" t="s">
        <v>129</v>
      </c>
      <c r="N8" s="1" t="s">
        <v>129</v>
      </c>
      <c r="O8" s="1" t="s">
        <v>130</v>
      </c>
      <c r="P8" s="1" t="s">
        <v>131</v>
      </c>
      <c r="Q8" s="1" t="s">
        <v>132</v>
      </c>
      <c r="R8" s="1" t="s">
        <v>183</v>
      </c>
      <c r="S8" s="1" t="s">
        <v>134</v>
      </c>
      <c r="T8" s="1" t="s">
        <v>135</v>
      </c>
      <c r="U8" s="1" t="s">
        <v>153</v>
      </c>
      <c r="V8" s="1" t="s">
        <v>154</v>
      </c>
    </row>
    <row r="9" s="1" customFormat="1" spans="1:22">
      <c r="A9" s="3">
        <v>21449291282</v>
      </c>
      <c r="B9" s="1" t="s">
        <v>184</v>
      </c>
      <c r="C9" s="1" t="s">
        <v>185</v>
      </c>
      <c r="D9" s="1" t="s">
        <v>186</v>
      </c>
      <c r="E9" s="1" t="s">
        <v>187</v>
      </c>
      <c r="F9" s="1" t="s">
        <v>120</v>
      </c>
      <c r="G9" s="1" t="s">
        <v>125</v>
      </c>
      <c r="H9" s="1" t="s">
        <v>126</v>
      </c>
      <c r="I9" s="1" t="s">
        <v>188</v>
      </c>
      <c r="J9" s="1" t="s">
        <v>30</v>
      </c>
      <c r="K9" s="1" t="s">
        <v>189</v>
      </c>
      <c r="L9" s="1" t="s">
        <v>189</v>
      </c>
      <c r="M9" s="1" t="s">
        <v>129</v>
      </c>
      <c r="N9" s="1" t="s">
        <v>129</v>
      </c>
      <c r="O9" s="1" t="s">
        <v>130</v>
      </c>
      <c r="P9" s="1" t="s">
        <v>131</v>
      </c>
      <c r="Q9" s="1" t="s">
        <v>132</v>
      </c>
      <c r="R9" s="1" t="s">
        <v>190</v>
      </c>
      <c r="S9" s="1" t="s">
        <v>134</v>
      </c>
      <c r="T9" s="1" t="s">
        <v>135</v>
      </c>
      <c r="U9" s="1" t="s">
        <v>136</v>
      </c>
      <c r="V9" s="1" t="s">
        <v>145</v>
      </c>
    </row>
    <row r="10" s="1" customFormat="1" spans="1:22">
      <c r="A10" s="3">
        <v>21423747848</v>
      </c>
      <c r="B10" s="1" t="s">
        <v>191</v>
      </c>
      <c r="C10" s="1" t="s">
        <v>192</v>
      </c>
      <c r="D10" s="1" t="s">
        <v>193</v>
      </c>
      <c r="E10" s="1" t="s">
        <v>194</v>
      </c>
      <c r="F10" s="1" t="s">
        <v>138</v>
      </c>
      <c r="G10" s="1" t="s">
        <v>125</v>
      </c>
      <c r="H10" s="1" t="s">
        <v>126</v>
      </c>
      <c r="I10" s="1" t="s">
        <v>195</v>
      </c>
      <c r="J10" s="1" t="s">
        <v>30</v>
      </c>
      <c r="K10" s="1" t="s">
        <v>196</v>
      </c>
      <c r="L10" s="1" t="s">
        <v>196</v>
      </c>
      <c r="M10" s="1" t="s">
        <v>129</v>
      </c>
      <c r="N10" s="1" t="s">
        <v>129</v>
      </c>
      <c r="O10" s="1" t="s">
        <v>130</v>
      </c>
      <c r="P10" s="1" t="s">
        <v>131</v>
      </c>
      <c r="Q10" s="1" t="s">
        <v>132</v>
      </c>
      <c r="R10" s="1" t="s">
        <v>197</v>
      </c>
      <c r="S10" s="1" t="s">
        <v>134</v>
      </c>
      <c r="T10" s="1" t="s">
        <v>135</v>
      </c>
      <c r="U10" s="1" t="s">
        <v>153</v>
      </c>
      <c r="V10" s="1" t="s">
        <v>154</v>
      </c>
    </row>
    <row r="11" s="1" customFormat="1" spans="1:22">
      <c r="A11" s="3">
        <v>17902953317</v>
      </c>
      <c r="B11" s="1" t="s">
        <v>198</v>
      </c>
      <c r="C11" s="1" t="s">
        <v>199</v>
      </c>
      <c r="D11" s="1" t="s">
        <v>200</v>
      </c>
      <c r="E11" s="1" t="s">
        <v>201</v>
      </c>
      <c r="F11" s="1" t="s">
        <v>202</v>
      </c>
      <c r="G11" s="1" t="s">
        <v>125</v>
      </c>
      <c r="H11" s="1" t="s">
        <v>126</v>
      </c>
      <c r="I11" s="1" t="s">
        <v>203</v>
      </c>
      <c r="J11" s="1" t="s">
        <v>30</v>
      </c>
      <c r="K11" s="1" t="s">
        <v>204</v>
      </c>
      <c r="L11" s="1" t="s">
        <v>204</v>
      </c>
      <c r="M11" s="1" t="s">
        <v>129</v>
      </c>
      <c r="N11" s="1" t="s">
        <v>129</v>
      </c>
      <c r="O11" s="1" t="s">
        <v>130</v>
      </c>
      <c r="P11" s="1" t="s">
        <v>131</v>
      </c>
      <c r="Q11" s="1" t="s">
        <v>132</v>
      </c>
      <c r="R11" s="1" t="s">
        <v>205</v>
      </c>
      <c r="S11" s="1" t="s">
        <v>134</v>
      </c>
      <c r="T11" s="1" t="s">
        <v>135</v>
      </c>
      <c r="U11" s="1" t="s">
        <v>136</v>
      </c>
      <c r="V11" s="1" t="s">
        <v>170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2022-12-24T02:54:15Z</dcterms:created>
  <dcterms:modified xsi:type="dcterms:W3CDTF">2022-12-24T03:48:50Z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1A67F4B189BA40BEB74FE515EE1ACBAD</vt:lpwstr>
  </property>
  <property fmtid="{D5CDD505-2E9C-101B-9397-08002B2CF9AE}" pid="3" name="KSOProductBuildVer">
    <vt:lpwstr>2052-11.1.0.12980</vt:lpwstr>
  </property>
</Properties>
</file>