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对账!$1:$14</definedName>
  </definedNames>
  <calcPr calcId="144525"/>
</workbook>
</file>

<file path=xl/sharedStrings.xml><?xml version="1.0" encoding="utf-8"?>
<sst xmlns="http://schemas.openxmlformats.org/spreadsheetml/2006/main" count="409" uniqueCount="174">
  <si>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</si>
  <si>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</si>
  <si>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</si>
  <si>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</si>
  <si>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</si>
  <si>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</si>
  <si>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</si>
  <si>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</si>
  <si>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</si>
  <si>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</si>
  <si>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</si>
  <si>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</si>
  <si>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</si>
  <si>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</si>
  <si>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</si>
  <si>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</si>
  <si>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</si>
  <si>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</si>
  <si>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</si>
  <si>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</si>
  <si>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</si>
  <si>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</si>
  <si>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</si>
  <si>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</si>
  <si>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</si>
  <si>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21843369670	</t>
  </si>
  <si>
    <t>Ctrip</t>
  </si>
  <si>
    <t>正常</t>
  </si>
  <si>
    <t>[台北]城市商旅(台北北门分馆)(City Suite (Taipei Beimen))(80941478)</t>
  </si>
  <si>
    <t>北门客房(无窗)&lt;至多8间&gt;&lt;90天内可预订&gt;&lt;2人入住&gt;</t>
  </si>
  <si>
    <t>CNY</t>
  </si>
  <si>
    <t>CHEN/SZUWEN</t>
  </si>
  <si>
    <t>CA13744221225CNY</t>
  </si>
  <si>
    <t>未提现</t>
  </si>
  <si>
    <t>携程开票</t>
  </si>
  <si>
    <t xml:space="preserve">2827704	</t>
  </si>
  <si>
    <t xml:space="preserve">11560931	</t>
  </si>
  <si>
    <t xml:space="preserve">999221855771264	</t>
  </si>
  <si>
    <t>[泰州]汉庭酒店(泰州美好易居城店)(93879586)</t>
  </si>
  <si>
    <t>高级大床房&lt;至多8间&gt;&lt;2人入住&gt;</t>
  </si>
  <si>
    <t>王义涛</t>
  </si>
  <si>
    <t xml:space="preserve">2849875	</t>
  </si>
  <si>
    <t xml:space="preserve">	</t>
  </si>
  <si>
    <t>取消</t>
  </si>
  <si>
    <t xml:space="preserve">999221858761597	</t>
  </si>
  <si>
    <t>[高雄]高雄华宏饭店(Hwa Hong Hotel)(80941507)</t>
  </si>
  <si>
    <t>标准双人房&lt;至多8间&gt;&lt;2人入住&gt;</t>
  </si>
  <si>
    <t>LEE/HANYE</t>
  </si>
  <si>
    <t xml:space="preserve">2854673	</t>
  </si>
  <si>
    <t xml:space="preserve">999221873724767	</t>
  </si>
  <si>
    <t>[南通]汉庭酒店(南通北大街店)(80249609)</t>
  </si>
  <si>
    <t>大床房&lt;至多8间&gt;&lt;2人入住&gt;</t>
  </si>
  <si>
    <t>伏杨</t>
  </si>
  <si>
    <t xml:space="preserve">2860432	</t>
  </si>
  <si>
    <t xml:space="preserve">R2260005103310773001	</t>
  </si>
  <si>
    <t xml:space="preserve">999221874644649	</t>
  </si>
  <si>
    <t>[宁波]7天优品宁波镇海红星广场店(82487712)</t>
  </si>
  <si>
    <t>精选特优房&lt;至多8间&gt;&lt;2人入住&gt;</t>
  </si>
  <si>
    <t>周太建</t>
  </si>
  <si>
    <t xml:space="preserve">2860746	</t>
  </si>
  <si>
    <t xml:space="preserve">104888621624	</t>
  </si>
  <si>
    <t xml:space="preserve">999221875874586	</t>
  </si>
  <si>
    <t>[北京]北京奥北宝迪酒店(80243639)</t>
  </si>
  <si>
    <t>欧式大床房&lt;至多8间&gt;&lt;2人入住&gt;</t>
  </si>
  <si>
    <t>李振铭</t>
  </si>
  <si>
    <t xml:space="preserve">2861375	</t>
  </si>
  <si>
    <t xml:space="preserve">2	</t>
  </si>
  <si>
    <t xml:space="preserve">21848438938	</t>
  </si>
  <si>
    <t>[台北]台北老爷大酒店(Hotel Royal Nikko Taipei)(82340186)</t>
  </si>
  <si>
    <t>尊爵双床房&lt;至多8间&gt;&lt;2人入住&gt;</t>
  </si>
  <si>
    <t>SHAM/HIUTUNG</t>
  </si>
  <si>
    <t>CA13744221226CNY</t>
  </si>
  <si>
    <t xml:space="preserve">2836773	</t>
  </si>
  <si>
    <t xml:space="preserve">999221849514788	</t>
  </si>
  <si>
    <t>[上海]汉庭酒店(上海崇明八一路店)(93874231)</t>
  </si>
  <si>
    <t>双床房&lt;至多8间&gt;&lt;2人入住&gt;</t>
  </si>
  <si>
    <t>兰岚</t>
  </si>
  <si>
    <t xml:space="preserve">2838650	</t>
  </si>
  <si>
    <t xml:space="preserve">R2021551102640903001	</t>
  </si>
  <si>
    <t xml:space="preserve">999221853458691	</t>
  </si>
  <si>
    <t>LIU/CHIENLIEN</t>
  </si>
  <si>
    <t xml:space="preserve">2845580	</t>
  </si>
  <si>
    <t xml:space="preserve">999221858774956	</t>
  </si>
  <si>
    <t>标准4人房&lt;至多8间&gt;&lt;2人入住&gt;</t>
  </si>
  <si>
    <t>Yuting chou/Yuting chou,Yuting chou/Yuting chou</t>
  </si>
  <si>
    <t xml:space="preserve">2854693	</t>
  </si>
  <si>
    <t xml:space="preserve">999221864510570	</t>
  </si>
  <si>
    <t>chen/ying-chien,chen/ying-chien</t>
  </si>
  <si>
    <t xml:space="preserve">2857769	</t>
  </si>
  <si>
    <t>，</t>
  </si>
  <si>
    <t xml:space="preserve"> 6136 CNY</t>
  </si>
  <si>
    <t>A221226095336481</t>
  </si>
  <si>
    <t>总计：6136元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</si>
  <si>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</si>
  <si>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</si>
  <si>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</si>
  <si>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</si>
  <si>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</si>
  <si>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</si>
  <si>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</si>
  <si>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</si>
  <si>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</si>
  <si>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</si>
  <si>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</si>
  <si>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</si>
  <si>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</si>
  <si>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</si>
  <si>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</si>
  <si>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</si>
  <si>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</si>
  <si>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</si>
  <si>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</si>
  <si>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2022-12-09</t>
  </si>
  <si>
    <t>2861375</t>
  </si>
  <si>
    <t>北京奥北宝迪酒店</t>
  </si>
  <si>
    <t>2022-12-10</t>
  </si>
  <si>
    <t>退房日月结</t>
  </si>
  <si>
    <t>386.00</t>
  </si>
  <si>
    <t>RMB</t>
  </si>
  <si>
    <t>0</t>
  </si>
  <si>
    <t>0.00</t>
  </si>
  <si>
    <t>携程汇登国内直连</t>
  </si>
  <si>
    <t>01.011264</t>
  </si>
  <si>
    <t>2022-12-09 22:12:38</t>
  </si>
  <si>
    <t>否</t>
  </si>
  <si>
    <t>广州汇登信息科技有限公司</t>
  </si>
  <si>
    <t>直连</t>
  </si>
  <si>
    <t>中国</t>
  </si>
  <si>
    <t>2860746</t>
  </si>
  <si>
    <t>7天优品·宁波镇海红星广场店</t>
  </si>
  <si>
    <t>150.00</t>
  </si>
  <si>
    <t>2022-12-09 19:10:38</t>
  </si>
  <si>
    <t>2860432</t>
  </si>
  <si>
    <t>汉庭酒店(南通北大街店)</t>
  </si>
  <si>
    <t>169.00</t>
  </si>
  <si>
    <t>2022-12-09 17:26:15</t>
  </si>
  <si>
    <t>2022-12-08</t>
  </si>
  <si>
    <t>2857769</t>
  </si>
  <si>
    <t>高雄华宏饭店</t>
  </si>
  <si>
    <t>chen ying-chien,chen ying-chien</t>
  </si>
  <si>
    <t>2022-12-11</t>
  </si>
  <si>
    <t>358.00</t>
  </si>
  <si>
    <t>2022-12-08 19:32:15</t>
  </si>
  <si>
    <t>2022-12-07</t>
  </si>
  <si>
    <t>2854693</t>
  </si>
  <si>
    <t>Yuting chou Yuting chou,Yuting chou Yuting chou</t>
  </si>
  <si>
    <t>469.00</t>
  </si>
  <si>
    <t>2022-12-07 18:08:46</t>
  </si>
  <si>
    <t>2854673</t>
  </si>
  <si>
    <t>LEE HANYE</t>
  </si>
  <si>
    <t>363.00</t>
  </si>
  <si>
    <t>2022-12-07 18:10:02</t>
  </si>
  <si>
    <t>2022-12-04</t>
  </si>
  <si>
    <t>2845580</t>
  </si>
  <si>
    <t>LIU CHIENLIEN</t>
  </si>
  <si>
    <t>316.00</t>
  </si>
  <si>
    <t>2022-12-04 15:49:01</t>
  </si>
  <si>
    <t>2022-12-01</t>
  </si>
  <si>
    <t>2838650</t>
  </si>
  <si>
    <t>汉庭酒店(上海崇明八一路店)</t>
  </si>
  <si>
    <t>259.00</t>
  </si>
  <si>
    <t>2022-12-01 23:21:45</t>
  </si>
  <si>
    <t>2836773</t>
  </si>
  <si>
    <t>台北老爷大酒店</t>
  </si>
  <si>
    <t>SHAM HIUTUNG</t>
  </si>
  <si>
    <t>1839.00</t>
  </si>
  <si>
    <t>2022-12-01 10:35:32</t>
  </si>
  <si>
    <t>2022-11-27</t>
  </si>
  <si>
    <t>2827704</t>
  </si>
  <si>
    <t>城市商旅(台北北门分馆)</t>
  </si>
  <si>
    <t>CHEN SZUWEN</t>
  </si>
  <si>
    <t>2022-12-06</t>
  </si>
  <si>
    <t>1827.00</t>
  </si>
  <si>
    <t>2022-11-27 15:26:38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</si>
</sst>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3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44901</v>
      </c>
      <c r="G2" s="6">
        <v>44905</v>
      </c>
      <c r="H2" s="4">
        <v>1</v>
      </c>
      <c r="I2" s="4">
        <v>4</v>
      </c>
      <c r="J2" s="4">
        <v>4</v>
      </c>
      <c r="K2" s="4" t="s">
        <v>30</v>
      </c>
      <c r="L2" s="4">
        <v>1827</v>
      </c>
      <c r="M2" s="4">
        <v>1827</v>
      </c>
      <c r="N2" s="4" t="s">
        <v>31</v>
      </c>
      <c r="O2" s="4" t="s">
        <v>32</v>
      </c>
      <c r="P2" s="4" t="s">
        <v>33</v>
      </c>
      <c r="Q2" s="4">
        <v>0</v>
      </c>
      <c r="R2" s="7">
        <v>44892</v>
      </c>
      <c r="S2" s="6">
        <v>44920</v>
      </c>
      <c r="T2" s="4" t="s">
        <v>34</v>
      </c>
      <c r="U2" s="4">
        <v>1827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44902</v>
      </c>
      <c r="G3" s="6">
        <v>44905</v>
      </c>
      <c r="H3" s="4">
        <v>1</v>
      </c>
      <c r="I3" s="4">
        <v>3</v>
      </c>
      <c r="J3" s="4">
        <v>3</v>
      </c>
      <c r="K3" s="4" t="s">
        <v>30</v>
      </c>
      <c r="L3" s="4">
        <v>498</v>
      </c>
      <c r="M3" s="4">
        <v>498</v>
      </c>
      <c r="N3" s="4" t="s">
        <v>40</v>
      </c>
      <c r="O3" s="4" t="s">
        <v>32</v>
      </c>
      <c r="P3" s="4" t="s">
        <v>33</v>
      </c>
      <c r="Q3" s="4">
        <v>0</v>
      </c>
      <c r="R3" s="7">
        <v>44901</v>
      </c>
      <c r="S3" s="6">
        <v>44920</v>
      </c>
      <c r="T3" s="4" t="s">
        <v>34</v>
      </c>
      <c r="U3" s="4">
        <v>498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37</v>
      </c>
      <c r="B4" s="4" t="s">
        <v>26</v>
      </c>
      <c r="C4" s="4" t="s">
        <v>43</v>
      </c>
      <c r="D4" s="4" t="s">
        <v>38</v>
      </c>
      <c r="E4" s="4" t="s">
        <v>39</v>
      </c>
      <c r="F4" s="6">
        <v>44902</v>
      </c>
      <c r="G4" s="6">
        <v>44905</v>
      </c>
      <c r="H4" s="4">
        <v>1</v>
      </c>
      <c r="I4" s="4">
        <v>3</v>
      </c>
      <c r="J4" s="4">
        <v>3</v>
      </c>
      <c r="K4" s="4" t="s">
        <v>30</v>
      </c>
      <c r="L4" s="4">
        <v>-498</v>
      </c>
      <c r="M4" s="4">
        <v>-498</v>
      </c>
      <c r="N4" s="4" t="s">
        <v>40</v>
      </c>
      <c r="O4" s="4" t="s">
        <v>32</v>
      </c>
      <c r="P4" s="4" t="s">
        <v>33</v>
      </c>
      <c r="Q4" s="4">
        <v>0</v>
      </c>
      <c r="R4" s="7">
        <v>44901</v>
      </c>
      <c r="S4" s="6">
        <v>44920</v>
      </c>
      <c r="T4" s="4" t="s">
        <v>34</v>
      </c>
      <c r="U4" s="4">
        <v>-498</v>
      </c>
      <c r="V4" s="4">
        <v>0</v>
      </c>
      <c r="W4" s="4">
        <v>0</v>
      </c>
      <c r="X4" s="4" t="s">
        <v>41</v>
      </c>
      <c r="Y4" s="4" t="s">
        <v>42</v>
      </c>
    </row>
    <row r="5" s="4" customFormat="1" spans="1:25">
      <c r="A5" s="4" t="s">
        <v>44</v>
      </c>
      <c r="B5" s="4" t="s">
        <v>26</v>
      </c>
      <c r="C5" s="4" t="s">
        <v>27</v>
      </c>
      <c r="D5" s="4" t="s">
        <v>45</v>
      </c>
      <c r="E5" s="4" t="s">
        <v>46</v>
      </c>
      <c r="F5" s="6">
        <v>44903</v>
      </c>
      <c r="G5" s="6">
        <v>44905</v>
      </c>
      <c r="H5" s="4">
        <v>1</v>
      </c>
      <c r="I5" s="4">
        <v>2</v>
      </c>
      <c r="J5" s="4">
        <v>2</v>
      </c>
      <c r="K5" s="4" t="s">
        <v>30</v>
      </c>
      <c r="L5" s="4">
        <v>363</v>
      </c>
      <c r="M5" s="4">
        <v>363</v>
      </c>
      <c r="N5" s="4" t="s">
        <v>47</v>
      </c>
      <c r="O5" s="4" t="s">
        <v>32</v>
      </c>
      <c r="P5" s="4" t="s">
        <v>33</v>
      </c>
      <c r="Q5" s="4">
        <v>0</v>
      </c>
      <c r="R5" s="7">
        <v>44902</v>
      </c>
      <c r="S5" s="6">
        <v>44920</v>
      </c>
      <c r="T5" s="4" t="s">
        <v>34</v>
      </c>
      <c r="U5" s="4">
        <v>363</v>
      </c>
      <c r="V5" s="4">
        <v>0</v>
      </c>
      <c r="W5" s="4">
        <v>0</v>
      </c>
      <c r="X5" s="4" t="s">
        <v>48</v>
      </c>
      <c r="Y5" s="4" t="s">
        <v>42</v>
      </c>
    </row>
    <row r="6" s="4" customFormat="1" spans="1:25">
      <c r="A6" s="4" t="s">
        <v>49</v>
      </c>
      <c r="B6" s="4" t="s">
        <v>26</v>
      </c>
      <c r="C6" s="4" t="s">
        <v>27</v>
      </c>
      <c r="D6" s="4" t="s">
        <v>50</v>
      </c>
      <c r="E6" s="4" t="s">
        <v>51</v>
      </c>
      <c r="F6" s="6">
        <v>44904</v>
      </c>
      <c r="G6" s="6">
        <v>44905</v>
      </c>
      <c r="H6" s="4">
        <v>1</v>
      </c>
      <c r="I6" s="4">
        <v>1</v>
      </c>
      <c r="J6" s="4">
        <v>1</v>
      </c>
      <c r="K6" s="4" t="s">
        <v>30</v>
      </c>
      <c r="L6" s="4">
        <v>169</v>
      </c>
      <c r="M6" s="4">
        <v>169</v>
      </c>
      <c r="N6" s="4" t="s">
        <v>52</v>
      </c>
      <c r="O6" s="4" t="s">
        <v>32</v>
      </c>
      <c r="P6" s="4" t="s">
        <v>33</v>
      </c>
      <c r="Q6" s="4">
        <v>0</v>
      </c>
      <c r="R6" s="7">
        <v>44904</v>
      </c>
      <c r="S6" s="6">
        <v>44920</v>
      </c>
      <c r="T6" s="4" t="s">
        <v>34</v>
      </c>
      <c r="U6" s="4">
        <v>169</v>
      </c>
      <c r="V6" s="4">
        <v>0</v>
      </c>
      <c r="W6" s="4">
        <v>0</v>
      </c>
      <c r="X6" s="4" t="s">
        <v>53</v>
      </c>
      <c r="Y6" s="4" t="s">
        <v>54</v>
      </c>
    </row>
    <row r="7" s="4" customFormat="1" spans="1:25">
      <c r="A7" s="4" t="s">
        <v>55</v>
      </c>
      <c r="B7" s="4" t="s">
        <v>26</v>
      </c>
      <c r="C7" s="4" t="s">
        <v>27</v>
      </c>
      <c r="D7" s="4" t="s">
        <v>56</v>
      </c>
      <c r="E7" s="4" t="s">
        <v>57</v>
      </c>
      <c r="F7" s="6">
        <v>44904</v>
      </c>
      <c r="G7" s="6">
        <v>44905</v>
      </c>
      <c r="H7" s="4">
        <v>1</v>
      </c>
      <c r="I7" s="4">
        <v>1</v>
      </c>
      <c r="J7" s="4">
        <v>1</v>
      </c>
      <c r="K7" s="4" t="s">
        <v>30</v>
      </c>
      <c r="L7" s="4">
        <v>150</v>
      </c>
      <c r="M7" s="4">
        <v>150</v>
      </c>
      <c r="N7" s="4" t="s">
        <v>58</v>
      </c>
      <c r="O7" s="4" t="s">
        <v>32</v>
      </c>
      <c r="P7" s="4" t="s">
        <v>33</v>
      </c>
      <c r="Q7" s="4">
        <v>0</v>
      </c>
      <c r="R7" s="7">
        <v>44904</v>
      </c>
      <c r="S7" s="6">
        <v>44920</v>
      </c>
      <c r="T7" s="4" t="s">
        <v>34</v>
      </c>
      <c r="U7" s="4">
        <v>150</v>
      </c>
      <c r="V7" s="4">
        <v>0</v>
      </c>
      <c r="W7" s="4">
        <v>0</v>
      </c>
      <c r="X7" s="4" t="s">
        <v>59</v>
      </c>
      <c r="Y7" s="4" t="s">
        <v>60</v>
      </c>
    </row>
    <row r="8" s="4" customFormat="1" spans="1:25">
      <c r="A8" s="4" t="s">
        <v>61</v>
      </c>
      <c r="B8" s="4" t="s">
        <v>26</v>
      </c>
      <c r="C8" s="4" t="s">
        <v>27</v>
      </c>
      <c r="D8" s="4" t="s">
        <v>62</v>
      </c>
      <c r="E8" s="4" t="s">
        <v>63</v>
      </c>
      <c r="F8" s="6">
        <v>44904</v>
      </c>
      <c r="G8" s="6">
        <v>44905</v>
      </c>
      <c r="H8" s="4">
        <v>1</v>
      </c>
      <c r="I8" s="4">
        <v>1</v>
      </c>
      <c r="J8" s="4">
        <v>1</v>
      </c>
      <c r="K8" s="4" t="s">
        <v>30</v>
      </c>
      <c r="L8" s="4">
        <v>386</v>
      </c>
      <c r="M8" s="4">
        <v>386</v>
      </c>
      <c r="N8" s="4" t="s">
        <v>64</v>
      </c>
      <c r="O8" s="4" t="s">
        <v>32</v>
      </c>
      <c r="P8" s="4" t="s">
        <v>33</v>
      </c>
      <c r="Q8" s="4">
        <v>0</v>
      </c>
      <c r="R8" s="7">
        <v>44904</v>
      </c>
      <c r="S8" s="6">
        <v>44920</v>
      </c>
      <c r="T8" s="4" t="s">
        <v>34</v>
      </c>
      <c r="U8" s="4">
        <v>386</v>
      </c>
      <c r="V8" s="4">
        <v>0</v>
      </c>
      <c r="W8" s="4">
        <v>0</v>
      </c>
      <c r="X8" s="4" t="s">
        <v>65</v>
      </c>
      <c r="Y8" s="4" t="s">
        <v>66</v>
      </c>
    </row>
    <row r="9" s="4" customFormat="1" spans="1:25">
      <c r="A9" s="4" t="s">
        <v>67</v>
      </c>
      <c r="B9" s="4" t="s">
        <v>26</v>
      </c>
      <c r="C9" s="4" t="s">
        <v>27</v>
      </c>
      <c r="D9" s="4" t="s">
        <v>68</v>
      </c>
      <c r="E9" s="4" t="s">
        <v>69</v>
      </c>
      <c r="F9" s="6">
        <v>44905</v>
      </c>
      <c r="G9" s="6">
        <v>44906</v>
      </c>
      <c r="H9" s="4">
        <v>1</v>
      </c>
      <c r="I9" s="4">
        <v>1</v>
      </c>
      <c r="J9" s="4">
        <v>1</v>
      </c>
      <c r="K9" s="4" t="s">
        <v>30</v>
      </c>
      <c r="L9" s="4">
        <v>1839</v>
      </c>
      <c r="M9" s="4">
        <v>1839</v>
      </c>
      <c r="N9" s="4" t="s">
        <v>70</v>
      </c>
      <c r="O9" s="4" t="s">
        <v>71</v>
      </c>
      <c r="P9" s="4" t="s">
        <v>33</v>
      </c>
      <c r="Q9" s="4">
        <v>0</v>
      </c>
      <c r="R9" s="7">
        <v>44896</v>
      </c>
      <c r="S9" s="6">
        <v>44921</v>
      </c>
      <c r="T9" s="4" t="s">
        <v>34</v>
      </c>
      <c r="U9" s="4">
        <v>1839</v>
      </c>
      <c r="V9" s="4">
        <v>0</v>
      </c>
      <c r="W9" s="4">
        <v>0</v>
      </c>
      <c r="X9" s="4" t="s">
        <v>72</v>
      </c>
      <c r="Y9" s="4" t="s">
        <v>42</v>
      </c>
    </row>
    <row r="10" s="4" customFormat="1" spans="1:25">
      <c r="A10" s="4" t="s">
        <v>73</v>
      </c>
      <c r="B10" s="4" t="s">
        <v>26</v>
      </c>
      <c r="C10" s="4" t="s">
        <v>27</v>
      </c>
      <c r="D10" s="4" t="s">
        <v>74</v>
      </c>
      <c r="E10" s="4" t="s">
        <v>75</v>
      </c>
      <c r="F10" s="6">
        <v>44905</v>
      </c>
      <c r="G10" s="6">
        <v>44906</v>
      </c>
      <c r="H10" s="4">
        <v>1</v>
      </c>
      <c r="I10" s="4">
        <v>1</v>
      </c>
      <c r="J10" s="4">
        <v>1</v>
      </c>
      <c r="K10" s="4" t="s">
        <v>30</v>
      </c>
      <c r="L10" s="4">
        <v>259</v>
      </c>
      <c r="M10" s="4">
        <v>259</v>
      </c>
      <c r="N10" s="4" t="s">
        <v>76</v>
      </c>
      <c r="O10" s="4" t="s">
        <v>71</v>
      </c>
      <c r="P10" s="4" t="s">
        <v>33</v>
      </c>
      <c r="Q10" s="4">
        <v>0</v>
      </c>
      <c r="R10" s="7">
        <v>44896</v>
      </c>
      <c r="S10" s="6">
        <v>44921</v>
      </c>
      <c r="T10" s="4" t="s">
        <v>34</v>
      </c>
      <c r="U10" s="4">
        <v>259</v>
      </c>
      <c r="V10" s="4">
        <v>0</v>
      </c>
      <c r="W10" s="4">
        <v>0</v>
      </c>
      <c r="X10" s="4" t="s">
        <v>77</v>
      </c>
      <c r="Y10" s="4" t="s">
        <v>78</v>
      </c>
    </row>
    <row r="11" s="4" customFormat="1" spans="1:25">
      <c r="A11" s="4" t="s">
        <v>79</v>
      </c>
      <c r="B11" s="4" t="s">
        <v>26</v>
      </c>
      <c r="C11" s="4" t="s">
        <v>27</v>
      </c>
      <c r="D11" s="4" t="s">
        <v>45</v>
      </c>
      <c r="E11" s="4" t="s">
        <v>46</v>
      </c>
      <c r="F11" s="6">
        <v>44905</v>
      </c>
      <c r="G11" s="6">
        <v>44906</v>
      </c>
      <c r="H11" s="4">
        <v>1</v>
      </c>
      <c r="I11" s="4">
        <v>1</v>
      </c>
      <c r="J11" s="4">
        <v>1</v>
      </c>
      <c r="K11" s="4" t="s">
        <v>30</v>
      </c>
      <c r="L11" s="4">
        <v>316</v>
      </c>
      <c r="M11" s="4">
        <v>316</v>
      </c>
      <c r="N11" s="4" t="s">
        <v>80</v>
      </c>
      <c r="O11" s="4" t="s">
        <v>71</v>
      </c>
      <c r="P11" s="4" t="s">
        <v>33</v>
      </c>
      <c r="Q11" s="4">
        <v>0</v>
      </c>
      <c r="R11" s="7">
        <v>44899</v>
      </c>
      <c r="S11" s="6">
        <v>44921</v>
      </c>
      <c r="T11" s="4" t="s">
        <v>34</v>
      </c>
      <c r="U11" s="4">
        <v>316</v>
      </c>
      <c r="V11" s="4">
        <v>0</v>
      </c>
      <c r="W11" s="4">
        <v>0</v>
      </c>
      <c r="X11" s="4" t="s">
        <v>81</v>
      </c>
      <c r="Y11" s="4" t="s">
        <v>42</v>
      </c>
    </row>
    <row r="12" s="4" customFormat="1" spans="1:25">
      <c r="A12" s="4" t="s">
        <v>82</v>
      </c>
      <c r="B12" s="4" t="s">
        <v>26</v>
      </c>
      <c r="C12" s="4" t="s">
        <v>27</v>
      </c>
      <c r="D12" s="4" t="s">
        <v>45</v>
      </c>
      <c r="E12" s="4" t="s">
        <v>83</v>
      </c>
      <c r="F12" s="6">
        <v>44905</v>
      </c>
      <c r="G12" s="6">
        <v>44906</v>
      </c>
      <c r="H12" s="4">
        <v>1</v>
      </c>
      <c r="I12" s="4">
        <v>1</v>
      </c>
      <c r="J12" s="4">
        <v>1</v>
      </c>
      <c r="K12" s="4" t="s">
        <v>30</v>
      </c>
      <c r="L12" s="4">
        <v>469</v>
      </c>
      <c r="M12" s="4">
        <v>469</v>
      </c>
      <c r="N12" s="4" t="s">
        <v>84</v>
      </c>
      <c r="O12" s="4" t="s">
        <v>71</v>
      </c>
      <c r="P12" s="4" t="s">
        <v>33</v>
      </c>
      <c r="Q12" s="4">
        <v>0</v>
      </c>
      <c r="R12" s="7">
        <v>44902</v>
      </c>
      <c r="S12" s="6">
        <v>44921</v>
      </c>
      <c r="T12" s="4" t="s">
        <v>34</v>
      </c>
      <c r="U12" s="4">
        <v>469</v>
      </c>
      <c r="V12" s="4">
        <v>0</v>
      </c>
      <c r="W12" s="4">
        <v>0</v>
      </c>
      <c r="X12" s="4" t="s">
        <v>85</v>
      </c>
      <c r="Y12" s="4" t="s">
        <v>42</v>
      </c>
    </row>
    <row r="13" s="4" customFormat="1" spans="1:25">
      <c r="A13" s="4" t="s">
        <v>86</v>
      </c>
      <c r="B13" s="4" t="s">
        <v>26</v>
      </c>
      <c r="C13" s="4" t="s">
        <v>27</v>
      </c>
      <c r="D13" s="4" t="s">
        <v>45</v>
      </c>
      <c r="E13" s="4" t="s">
        <v>46</v>
      </c>
      <c r="F13" s="6">
        <v>44905</v>
      </c>
      <c r="G13" s="6">
        <v>44906</v>
      </c>
      <c r="H13" s="4">
        <v>1</v>
      </c>
      <c r="I13" s="4">
        <v>1</v>
      </c>
      <c r="J13" s="4">
        <v>1</v>
      </c>
      <c r="K13" s="4" t="s">
        <v>30</v>
      </c>
      <c r="L13" s="4">
        <v>358</v>
      </c>
      <c r="M13" s="4">
        <v>358</v>
      </c>
      <c r="N13" s="4" t="s">
        <v>87</v>
      </c>
      <c r="O13" s="4" t="s">
        <v>71</v>
      </c>
      <c r="P13" s="4" t="s">
        <v>33</v>
      </c>
      <c r="Q13" s="4">
        <v>0</v>
      </c>
      <c r="R13" s="7">
        <v>44903</v>
      </c>
      <c r="S13" s="6">
        <v>44921</v>
      </c>
      <c r="T13" s="4" t="s">
        <v>34</v>
      </c>
      <c r="U13" s="4">
        <v>358</v>
      </c>
      <c r="V13" s="4">
        <v>0</v>
      </c>
      <c r="W13" s="4">
        <v>0</v>
      </c>
      <c r="X13" s="4" t="s">
        <v>88</v>
      </c>
      <c r="Y13" s="4" t="s">
        <v>42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21"/>
  <sheetViews>
    <sheetView tabSelected="1" workbookViewId="0">
      <selection activeCell="A20" sqref="A20:A21"/>
    </sheetView>
  </sheetViews>
  <sheetFormatPr defaultColWidth="9" defaultRowHeight="13.5"/>
  <cols>
    <col min="1" max="1" width="12.625" style="4"/>
    <col min="2" max="3" width="11.5" style="4"/>
    <col min="4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89</v>
      </c>
    </row>
    <row r="2" s="4" customFormat="1" spans="1:9">
      <c r="A2" s="5">
        <v>21843369670</v>
      </c>
      <c r="B2" s="6">
        <v>44901</v>
      </c>
      <c r="C2" s="6">
        <v>44905</v>
      </c>
      <c r="D2" s="4">
        <v>1827</v>
      </c>
      <c r="E2" s="4" t="str">
        <f>VLOOKUP(A2,HOP!A:L,12,0)</f>
        <v>1827.00</v>
      </c>
      <c r="F2" s="4" t="str">
        <f>VLOOKUP(A2,HOP!A:C,3,0)</f>
        <v>2827704</v>
      </c>
      <c r="G2" s="4">
        <f>D2-E2</f>
        <v>0</v>
      </c>
      <c r="H2" s="4" t="str">
        <f>$H$1&amp;F2</f>
        <v>，2827704</v>
      </c>
      <c r="I2" s="4" t="str">
        <f>VLOOKUP(A2,HOP!A:U,21,0)</f>
        <v>直连</v>
      </c>
    </row>
    <row r="3" s="4" customFormat="1" hidden="1" spans="1:9">
      <c r="A3" s="5">
        <v>999221855771264</v>
      </c>
      <c r="B3" s="6">
        <v>44902</v>
      </c>
      <c r="C3" s="6">
        <v>44905</v>
      </c>
      <c r="D3" s="4">
        <v>0</v>
      </c>
      <c r="E3" s="4" t="e">
        <f>VLOOKUP(A3,HOP!A:L,12,0)</f>
        <v>#N/A</v>
      </c>
      <c r="F3" s="4" t="e">
        <f>VLOOKUP(A3,HOP!A:C,3,0)</f>
        <v>#N/A</v>
      </c>
      <c r="G3" s="4" t="e">
        <f t="shared" ref="G3:G12" si="0">D3-E3</f>
        <v>#N/A</v>
      </c>
      <c r="H3" s="4" t="e">
        <f t="shared" ref="H3:H12" si="1">$H$1&amp;F3</f>
        <v>#N/A</v>
      </c>
      <c r="I3" s="4" t="e">
        <f>VLOOKUP(A3,HOP!A:U,21,0)</f>
        <v>#N/A</v>
      </c>
    </row>
    <row r="4" s="4" customFormat="1" spans="1:9">
      <c r="A4" s="5">
        <v>999221858761597</v>
      </c>
      <c r="B4" s="6">
        <v>44903</v>
      </c>
      <c r="C4" s="6">
        <v>44905</v>
      </c>
      <c r="D4" s="4">
        <v>363</v>
      </c>
      <c r="E4" s="4" t="str">
        <f>VLOOKUP(A4,HOP!A:L,12,0)</f>
        <v>363.00</v>
      </c>
      <c r="F4" s="4" t="str">
        <f>VLOOKUP(A4,HOP!A:C,3,0)</f>
        <v>2854673</v>
      </c>
      <c r="G4" s="4">
        <f t="shared" si="0"/>
        <v>0</v>
      </c>
      <c r="H4" s="4" t="str">
        <f t="shared" si="1"/>
        <v>，2854673</v>
      </c>
      <c r="I4" s="4" t="str">
        <f>VLOOKUP(A4,HOP!A:U,21,0)</f>
        <v>直连</v>
      </c>
    </row>
    <row r="5" s="4" customFormat="1" spans="1:9">
      <c r="A5" s="5">
        <v>999221873724767</v>
      </c>
      <c r="B5" s="6">
        <v>44904</v>
      </c>
      <c r="C5" s="6">
        <v>44905</v>
      </c>
      <c r="D5" s="4">
        <v>169</v>
      </c>
      <c r="E5" s="4" t="str">
        <f>VLOOKUP(A5,HOP!A:L,12,0)</f>
        <v>169.00</v>
      </c>
      <c r="F5" s="4" t="str">
        <f>VLOOKUP(A5,HOP!A:C,3,0)</f>
        <v>2860432</v>
      </c>
      <c r="G5" s="4">
        <f t="shared" si="0"/>
        <v>0</v>
      </c>
      <c r="H5" s="4" t="str">
        <f t="shared" si="1"/>
        <v>，2860432</v>
      </c>
      <c r="I5" s="4" t="str">
        <f>VLOOKUP(A5,HOP!A:U,21,0)</f>
        <v>直连</v>
      </c>
    </row>
    <row r="6" s="4" customFormat="1" spans="1:9">
      <c r="A6" s="5">
        <v>999221874644649</v>
      </c>
      <c r="B6" s="6">
        <v>44904</v>
      </c>
      <c r="C6" s="6">
        <v>44905</v>
      </c>
      <c r="D6" s="4">
        <v>150</v>
      </c>
      <c r="E6" s="4" t="str">
        <f>VLOOKUP(A6,HOP!A:L,12,0)</f>
        <v>150.00</v>
      </c>
      <c r="F6" s="4" t="str">
        <f>VLOOKUP(A6,HOP!A:C,3,0)</f>
        <v>2860746</v>
      </c>
      <c r="G6" s="4">
        <f t="shared" si="0"/>
        <v>0</v>
      </c>
      <c r="H6" s="4" t="str">
        <f t="shared" si="1"/>
        <v>，2860746</v>
      </c>
      <c r="I6" s="4" t="str">
        <f>VLOOKUP(A6,HOP!A:U,21,0)</f>
        <v>直连</v>
      </c>
    </row>
    <row r="7" s="4" customFormat="1" spans="1:9">
      <c r="A7" s="5">
        <v>999221875874586</v>
      </c>
      <c r="B7" s="6">
        <v>44904</v>
      </c>
      <c r="C7" s="6">
        <v>44905</v>
      </c>
      <c r="D7" s="4">
        <v>386</v>
      </c>
      <c r="E7" s="4" t="str">
        <f>VLOOKUP(A7,HOP!A:L,12,0)</f>
        <v>386.00</v>
      </c>
      <c r="F7" s="4" t="str">
        <f>VLOOKUP(A7,HOP!A:C,3,0)</f>
        <v>2861375</v>
      </c>
      <c r="G7" s="4">
        <f t="shared" si="0"/>
        <v>0</v>
      </c>
      <c r="H7" s="4" t="str">
        <f t="shared" si="1"/>
        <v>，2861375</v>
      </c>
      <c r="I7" s="4" t="str">
        <f>VLOOKUP(A7,HOP!A:U,21,0)</f>
        <v>直连</v>
      </c>
    </row>
    <row r="8" s="4" customFormat="1" spans="1:9">
      <c r="A8" s="5">
        <v>21848438938</v>
      </c>
      <c r="B8" s="6">
        <v>44905</v>
      </c>
      <c r="C8" s="6">
        <v>44906</v>
      </c>
      <c r="D8" s="4">
        <v>1839</v>
      </c>
      <c r="E8" s="4" t="str">
        <f>VLOOKUP(A8,HOP!A:L,12,0)</f>
        <v>1839.00</v>
      </c>
      <c r="F8" s="4" t="str">
        <f>VLOOKUP(A8,HOP!A:C,3,0)</f>
        <v>2836773</v>
      </c>
      <c r="G8" s="4">
        <f t="shared" si="0"/>
        <v>0</v>
      </c>
      <c r="H8" s="4" t="str">
        <f t="shared" si="1"/>
        <v>，2836773</v>
      </c>
      <c r="I8" s="4" t="str">
        <f>VLOOKUP(A8,HOP!A:U,21,0)</f>
        <v>直连</v>
      </c>
    </row>
    <row r="9" s="4" customFormat="1" spans="1:9">
      <c r="A9" s="5">
        <v>999221849514788</v>
      </c>
      <c r="B9" s="6">
        <v>44905</v>
      </c>
      <c r="C9" s="6">
        <v>44906</v>
      </c>
      <c r="D9" s="4">
        <v>259</v>
      </c>
      <c r="E9" s="4" t="str">
        <f>VLOOKUP(A9,HOP!A:L,12,0)</f>
        <v>259.00</v>
      </c>
      <c r="F9" s="4" t="str">
        <f>VLOOKUP(A9,HOP!A:C,3,0)</f>
        <v>2838650</v>
      </c>
      <c r="G9" s="4">
        <f t="shared" si="0"/>
        <v>0</v>
      </c>
      <c r="H9" s="4" t="str">
        <f t="shared" si="1"/>
        <v>，2838650</v>
      </c>
      <c r="I9" s="4" t="str">
        <f>VLOOKUP(A9,HOP!A:U,21,0)</f>
        <v>直连</v>
      </c>
    </row>
    <row r="10" s="4" customFormat="1" spans="1:9">
      <c r="A10" s="5">
        <v>999221853458691</v>
      </c>
      <c r="B10" s="6">
        <v>44905</v>
      </c>
      <c r="C10" s="6">
        <v>44906</v>
      </c>
      <c r="D10" s="4">
        <v>316</v>
      </c>
      <c r="E10" s="4" t="str">
        <f>VLOOKUP(A10,HOP!A:L,12,0)</f>
        <v>316.00</v>
      </c>
      <c r="F10" s="4" t="str">
        <f>VLOOKUP(A10,HOP!A:C,3,0)</f>
        <v>2845580</v>
      </c>
      <c r="G10" s="4">
        <f t="shared" si="0"/>
        <v>0</v>
      </c>
      <c r="H10" s="4" t="str">
        <f t="shared" si="1"/>
        <v>，2845580</v>
      </c>
      <c r="I10" s="4" t="str">
        <f>VLOOKUP(A10,HOP!A:U,21,0)</f>
        <v>直连</v>
      </c>
    </row>
    <row r="11" s="4" customFormat="1" spans="1:9">
      <c r="A11" s="5">
        <v>999221858774956</v>
      </c>
      <c r="B11" s="6">
        <v>44905</v>
      </c>
      <c r="C11" s="6">
        <v>44906</v>
      </c>
      <c r="D11" s="4">
        <v>469</v>
      </c>
      <c r="E11" s="4" t="str">
        <f>VLOOKUP(A11,HOP!A:L,12,0)</f>
        <v>469.00</v>
      </c>
      <c r="F11" s="4" t="str">
        <f>VLOOKUP(A11,HOP!A:C,3,0)</f>
        <v>2854693</v>
      </c>
      <c r="G11" s="4">
        <f t="shared" si="0"/>
        <v>0</v>
      </c>
      <c r="H11" s="4" t="str">
        <f t="shared" si="1"/>
        <v>，2854693</v>
      </c>
      <c r="I11" s="4" t="str">
        <f>VLOOKUP(A11,HOP!A:U,21,0)</f>
        <v>直连</v>
      </c>
    </row>
    <row r="12" s="4" customFormat="1" spans="1:9">
      <c r="A12" s="5">
        <v>999221864510570</v>
      </c>
      <c r="B12" s="6">
        <v>44905</v>
      </c>
      <c r="C12" s="6">
        <v>44906</v>
      </c>
      <c r="D12" s="4">
        <v>358</v>
      </c>
      <c r="E12" s="4" t="str">
        <f>VLOOKUP(A12,HOP!A:L,12,0)</f>
        <v>358.00</v>
      </c>
      <c r="F12" s="4" t="str">
        <f>VLOOKUP(A12,HOP!A:C,3,0)</f>
        <v>2857769</v>
      </c>
      <c r="G12" s="4">
        <f t="shared" si="0"/>
        <v>0</v>
      </c>
      <c r="H12" s="4" t="str">
        <f t="shared" si="1"/>
        <v>，2857769</v>
      </c>
      <c r="I12" s="4" t="str">
        <f>VLOOKUP(A12,HOP!A:U,21,0)</f>
        <v>直连</v>
      </c>
    </row>
    <row r="14" spans="4:4">
      <c r="D14" s="4">
        <f>SUM(D2:D13)</f>
        <v>6136</v>
      </c>
    </row>
    <row r="15" spans="4:4">
      <c r="D15" s="4" t="s">
        <v>90</v>
      </c>
    </row>
    <row r="20" spans="1:1">
      <c r="A20" s="4" t="s">
        <v>91</v>
      </c>
    </row>
    <row r="21" spans="1:1">
      <c r="A21" s="4" t="s">
        <v>92</v>
      </c>
    </row>
  </sheetData>
  <autoFilter ref="A1:XFD14">
    <filterColumn colId="3">
      <filters blank="1">
        <filter val="150"/>
        <filter val="363"/>
        <filter val="316"/>
        <filter val="386"/>
        <filter val="6136"/>
        <filter val="1827"/>
        <filter val="358"/>
        <filter val="169"/>
        <filter val="259"/>
        <filter val="469"/>
        <filter val="1839"/>
      </filters>
    </filterColumn>
    <extLst/>
  </autoFilter>
  <conditionalFormatting sqref="A2:A1048576">
    <cfRule type="duplicateValues" dxfId="0" priority="2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1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93</v>
      </c>
      <c r="B1" s="2" t="s">
        <v>94</v>
      </c>
      <c r="C1" s="2" t="s">
        <v>95</v>
      </c>
      <c r="D1" s="2" t="s">
        <v>96</v>
      </c>
      <c r="E1" s="2" t="s">
        <v>13</v>
      </c>
      <c r="F1" s="2" t="s">
        <v>5</v>
      </c>
      <c r="G1" s="2" t="s">
        <v>6</v>
      </c>
      <c r="H1" s="2" t="s">
        <v>97</v>
      </c>
      <c r="I1" s="2" t="s">
        <v>98</v>
      </c>
      <c r="J1" s="2" t="s">
        <v>99</v>
      </c>
      <c r="K1" s="2" t="s">
        <v>100</v>
      </c>
      <c r="L1" s="2" t="s">
        <v>101</v>
      </c>
      <c r="M1" s="2" t="s">
        <v>102</v>
      </c>
      <c r="N1" s="2" t="s">
        <v>103</v>
      </c>
      <c r="O1" s="2" t="s">
        <v>104</v>
      </c>
      <c r="P1" s="2" t="s">
        <v>105</v>
      </c>
      <c r="Q1" s="2" t="s">
        <v>106</v>
      </c>
      <c r="R1" s="2" t="s">
        <v>107</v>
      </c>
      <c r="S1" s="2" t="s">
        <v>108</v>
      </c>
      <c r="T1" s="2" t="s">
        <v>109</v>
      </c>
      <c r="U1" s="2" t="s">
        <v>110</v>
      </c>
      <c r="V1" s="2" t="s">
        <v>111</v>
      </c>
    </row>
    <row r="2" s="1" customFormat="1" spans="1:22">
      <c r="A2" s="3">
        <v>999221875874586</v>
      </c>
      <c r="B2" s="1" t="s">
        <v>112</v>
      </c>
      <c r="C2" s="1" t="s">
        <v>113</v>
      </c>
      <c r="D2" s="1" t="s">
        <v>114</v>
      </c>
      <c r="E2" s="1" t="s">
        <v>64</v>
      </c>
      <c r="F2" s="1" t="s">
        <v>112</v>
      </c>
      <c r="G2" s="1" t="s">
        <v>115</v>
      </c>
      <c r="H2" s="1" t="s">
        <v>116</v>
      </c>
      <c r="I2" s="1" t="s">
        <v>117</v>
      </c>
      <c r="J2" s="1" t="s">
        <v>118</v>
      </c>
      <c r="K2" s="1" t="s">
        <v>117</v>
      </c>
      <c r="L2" s="1" t="s">
        <v>117</v>
      </c>
      <c r="M2" s="1" t="s">
        <v>119</v>
      </c>
      <c r="N2" s="1" t="s">
        <v>119</v>
      </c>
      <c r="O2" s="1" t="s">
        <v>120</v>
      </c>
      <c r="P2" s="1" t="s">
        <v>121</v>
      </c>
      <c r="Q2" s="1" t="s">
        <v>122</v>
      </c>
      <c r="R2" s="1" t="s">
        <v>123</v>
      </c>
      <c r="S2" s="1" t="s">
        <v>124</v>
      </c>
      <c r="T2" s="1" t="s">
        <v>125</v>
      </c>
      <c r="U2" s="1" t="s">
        <v>126</v>
      </c>
      <c r="V2" s="1" t="s">
        <v>127</v>
      </c>
    </row>
    <row r="3" s="1" customFormat="1" spans="1:22">
      <c r="A3" s="3">
        <v>999221874644649</v>
      </c>
      <c r="B3" s="1" t="s">
        <v>112</v>
      </c>
      <c r="C3" s="1" t="s">
        <v>128</v>
      </c>
      <c r="D3" s="1" t="s">
        <v>129</v>
      </c>
      <c r="E3" s="1" t="s">
        <v>58</v>
      </c>
      <c r="F3" s="1" t="s">
        <v>112</v>
      </c>
      <c r="G3" s="1" t="s">
        <v>115</v>
      </c>
      <c r="H3" s="1" t="s">
        <v>116</v>
      </c>
      <c r="I3" s="1" t="s">
        <v>130</v>
      </c>
      <c r="J3" s="1" t="s">
        <v>118</v>
      </c>
      <c r="K3" s="1" t="s">
        <v>130</v>
      </c>
      <c r="L3" s="1" t="s">
        <v>130</v>
      </c>
      <c r="M3" s="1" t="s">
        <v>119</v>
      </c>
      <c r="N3" s="1" t="s">
        <v>119</v>
      </c>
      <c r="O3" s="1" t="s">
        <v>120</v>
      </c>
      <c r="P3" s="1" t="s">
        <v>121</v>
      </c>
      <c r="Q3" s="1" t="s">
        <v>122</v>
      </c>
      <c r="R3" s="1" t="s">
        <v>131</v>
      </c>
      <c r="S3" s="1" t="s">
        <v>124</v>
      </c>
      <c r="T3" s="1" t="s">
        <v>125</v>
      </c>
      <c r="U3" s="1" t="s">
        <v>126</v>
      </c>
      <c r="V3" s="1" t="s">
        <v>127</v>
      </c>
    </row>
    <row r="4" s="1" customFormat="1" spans="1:22">
      <c r="A4" s="3">
        <v>999221873724767</v>
      </c>
      <c r="B4" s="1" t="s">
        <v>112</v>
      </c>
      <c r="C4" s="1" t="s">
        <v>132</v>
      </c>
      <c r="D4" s="1" t="s">
        <v>133</v>
      </c>
      <c r="E4" s="1" t="s">
        <v>52</v>
      </c>
      <c r="F4" s="1" t="s">
        <v>112</v>
      </c>
      <c r="G4" s="1" t="s">
        <v>115</v>
      </c>
      <c r="H4" s="1" t="s">
        <v>116</v>
      </c>
      <c r="I4" s="1" t="s">
        <v>134</v>
      </c>
      <c r="J4" s="1" t="s">
        <v>118</v>
      </c>
      <c r="K4" s="1" t="s">
        <v>134</v>
      </c>
      <c r="L4" s="1" t="s">
        <v>134</v>
      </c>
      <c r="M4" s="1" t="s">
        <v>119</v>
      </c>
      <c r="N4" s="1" t="s">
        <v>119</v>
      </c>
      <c r="O4" s="1" t="s">
        <v>120</v>
      </c>
      <c r="P4" s="1" t="s">
        <v>121</v>
      </c>
      <c r="Q4" s="1" t="s">
        <v>122</v>
      </c>
      <c r="R4" s="1" t="s">
        <v>135</v>
      </c>
      <c r="S4" s="1" t="s">
        <v>124</v>
      </c>
      <c r="T4" s="1" t="s">
        <v>125</v>
      </c>
      <c r="U4" s="1" t="s">
        <v>126</v>
      </c>
      <c r="V4" s="1" t="s">
        <v>127</v>
      </c>
    </row>
    <row r="5" s="1" customFormat="1" spans="1:22">
      <c r="A5" s="3">
        <v>999221864510570</v>
      </c>
      <c r="B5" s="1" t="s">
        <v>136</v>
      </c>
      <c r="C5" s="1" t="s">
        <v>137</v>
      </c>
      <c r="D5" s="1" t="s">
        <v>138</v>
      </c>
      <c r="E5" s="1" t="s">
        <v>139</v>
      </c>
      <c r="F5" s="1" t="s">
        <v>115</v>
      </c>
      <c r="G5" s="1" t="s">
        <v>140</v>
      </c>
      <c r="H5" s="1" t="s">
        <v>116</v>
      </c>
      <c r="I5" s="1" t="s">
        <v>141</v>
      </c>
      <c r="J5" s="1" t="s">
        <v>118</v>
      </c>
      <c r="K5" s="1" t="s">
        <v>141</v>
      </c>
      <c r="L5" s="1" t="s">
        <v>141</v>
      </c>
      <c r="M5" s="1" t="s">
        <v>119</v>
      </c>
      <c r="N5" s="1" t="s">
        <v>119</v>
      </c>
      <c r="O5" s="1" t="s">
        <v>120</v>
      </c>
      <c r="P5" s="1" t="s">
        <v>121</v>
      </c>
      <c r="Q5" s="1" t="s">
        <v>122</v>
      </c>
      <c r="R5" s="1" t="s">
        <v>142</v>
      </c>
      <c r="S5" s="1" t="s">
        <v>124</v>
      </c>
      <c r="T5" s="1" t="s">
        <v>125</v>
      </c>
      <c r="U5" s="1" t="s">
        <v>126</v>
      </c>
      <c r="V5" s="1" t="s">
        <v>127</v>
      </c>
    </row>
    <row r="6" s="1" customFormat="1" spans="1:22">
      <c r="A6" s="3">
        <v>999221858774956</v>
      </c>
      <c r="B6" s="1" t="s">
        <v>143</v>
      </c>
      <c r="C6" s="1" t="s">
        <v>144</v>
      </c>
      <c r="D6" s="1" t="s">
        <v>138</v>
      </c>
      <c r="E6" s="1" t="s">
        <v>145</v>
      </c>
      <c r="F6" s="1" t="s">
        <v>115</v>
      </c>
      <c r="G6" s="1" t="s">
        <v>140</v>
      </c>
      <c r="H6" s="1" t="s">
        <v>116</v>
      </c>
      <c r="I6" s="1" t="s">
        <v>146</v>
      </c>
      <c r="J6" s="1" t="s">
        <v>118</v>
      </c>
      <c r="K6" s="1" t="s">
        <v>146</v>
      </c>
      <c r="L6" s="1" t="s">
        <v>146</v>
      </c>
      <c r="M6" s="1" t="s">
        <v>119</v>
      </c>
      <c r="N6" s="1" t="s">
        <v>119</v>
      </c>
      <c r="O6" s="1" t="s">
        <v>120</v>
      </c>
      <c r="P6" s="1" t="s">
        <v>121</v>
      </c>
      <c r="Q6" s="1" t="s">
        <v>122</v>
      </c>
      <c r="R6" s="1" t="s">
        <v>147</v>
      </c>
      <c r="S6" s="1" t="s">
        <v>124</v>
      </c>
      <c r="T6" s="1" t="s">
        <v>125</v>
      </c>
      <c r="U6" s="1" t="s">
        <v>126</v>
      </c>
      <c r="V6" s="1" t="s">
        <v>127</v>
      </c>
    </row>
    <row r="7" s="1" customFormat="1" spans="1:22">
      <c r="A7" s="3">
        <v>999221858761597</v>
      </c>
      <c r="B7" s="1" t="s">
        <v>143</v>
      </c>
      <c r="C7" s="1" t="s">
        <v>148</v>
      </c>
      <c r="D7" s="1" t="s">
        <v>138</v>
      </c>
      <c r="E7" s="1" t="s">
        <v>149</v>
      </c>
      <c r="F7" s="1" t="s">
        <v>136</v>
      </c>
      <c r="G7" s="1" t="s">
        <v>115</v>
      </c>
      <c r="H7" s="1" t="s">
        <v>116</v>
      </c>
      <c r="I7" s="1" t="s">
        <v>150</v>
      </c>
      <c r="J7" s="1" t="s">
        <v>118</v>
      </c>
      <c r="K7" s="1" t="s">
        <v>150</v>
      </c>
      <c r="L7" s="1" t="s">
        <v>150</v>
      </c>
      <c r="M7" s="1" t="s">
        <v>119</v>
      </c>
      <c r="N7" s="1" t="s">
        <v>119</v>
      </c>
      <c r="O7" s="1" t="s">
        <v>120</v>
      </c>
      <c r="P7" s="1" t="s">
        <v>121</v>
      </c>
      <c r="Q7" s="1" t="s">
        <v>122</v>
      </c>
      <c r="R7" s="1" t="s">
        <v>151</v>
      </c>
      <c r="S7" s="1" t="s">
        <v>124</v>
      </c>
      <c r="T7" s="1" t="s">
        <v>125</v>
      </c>
      <c r="U7" s="1" t="s">
        <v>126</v>
      </c>
      <c r="V7" s="1" t="s">
        <v>127</v>
      </c>
    </row>
    <row r="8" s="1" customFormat="1" spans="1:22">
      <c r="A8" s="3">
        <v>999221853458691</v>
      </c>
      <c r="B8" s="1" t="s">
        <v>152</v>
      </c>
      <c r="C8" s="1" t="s">
        <v>153</v>
      </c>
      <c r="D8" s="1" t="s">
        <v>138</v>
      </c>
      <c r="E8" s="1" t="s">
        <v>154</v>
      </c>
      <c r="F8" s="1" t="s">
        <v>115</v>
      </c>
      <c r="G8" s="1" t="s">
        <v>140</v>
      </c>
      <c r="H8" s="1" t="s">
        <v>116</v>
      </c>
      <c r="I8" s="1" t="s">
        <v>155</v>
      </c>
      <c r="J8" s="1" t="s">
        <v>118</v>
      </c>
      <c r="K8" s="1" t="s">
        <v>155</v>
      </c>
      <c r="L8" s="1" t="s">
        <v>155</v>
      </c>
      <c r="M8" s="1" t="s">
        <v>119</v>
      </c>
      <c r="N8" s="1" t="s">
        <v>119</v>
      </c>
      <c r="O8" s="1" t="s">
        <v>120</v>
      </c>
      <c r="P8" s="1" t="s">
        <v>121</v>
      </c>
      <c r="Q8" s="1" t="s">
        <v>122</v>
      </c>
      <c r="R8" s="1" t="s">
        <v>156</v>
      </c>
      <c r="S8" s="1" t="s">
        <v>124</v>
      </c>
      <c r="T8" s="1" t="s">
        <v>125</v>
      </c>
      <c r="U8" s="1" t="s">
        <v>126</v>
      </c>
      <c r="V8" s="1" t="s">
        <v>127</v>
      </c>
    </row>
    <row r="9" s="1" customFormat="1" spans="1:22">
      <c r="A9" s="3">
        <v>999221849514788</v>
      </c>
      <c r="B9" s="1" t="s">
        <v>157</v>
      </c>
      <c r="C9" s="1" t="s">
        <v>158</v>
      </c>
      <c r="D9" s="1" t="s">
        <v>159</v>
      </c>
      <c r="E9" s="1" t="s">
        <v>76</v>
      </c>
      <c r="F9" s="1" t="s">
        <v>115</v>
      </c>
      <c r="G9" s="1" t="s">
        <v>140</v>
      </c>
      <c r="H9" s="1" t="s">
        <v>116</v>
      </c>
      <c r="I9" s="1" t="s">
        <v>160</v>
      </c>
      <c r="J9" s="1" t="s">
        <v>118</v>
      </c>
      <c r="K9" s="1" t="s">
        <v>160</v>
      </c>
      <c r="L9" s="1" t="s">
        <v>160</v>
      </c>
      <c r="M9" s="1" t="s">
        <v>119</v>
      </c>
      <c r="N9" s="1" t="s">
        <v>119</v>
      </c>
      <c r="O9" s="1" t="s">
        <v>120</v>
      </c>
      <c r="P9" s="1" t="s">
        <v>121</v>
      </c>
      <c r="Q9" s="1" t="s">
        <v>122</v>
      </c>
      <c r="R9" s="1" t="s">
        <v>161</v>
      </c>
      <c r="S9" s="1" t="s">
        <v>124</v>
      </c>
      <c r="T9" s="1" t="s">
        <v>125</v>
      </c>
      <c r="U9" s="1" t="s">
        <v>126</v>
      </c>
      <c r="V9" s="1" t="s">
        <v>127</v>
      </c>
    </row>
    <row r="10" s="1" customFormat="1" spans="1:22">
      <c r="A10" s="3">
        <v>21848438938</v>
      </c>
      <c r="B10" s="1" t="s">
        <v>157</v>
      </c>
      <c r="C10" s="1" t="s">
        <v>162</v>
      </c>
      <c r="D10" s="1" t="s">
        <v>163</v>
      </c>
      <c r="E10" s="1" t="s">
        <v>164</v>
      </c>
      <c r="F10" s="1" t="s">
        <v>115</v>
      </c>
      <c r="G10" s="1" t="s">
        <v>140</v>
      </c>
      <c r="H10" s="1" t="s">
        <v>116</v>
      </c>
      <c r="I10" s="1" t="s">
        <v>165</v>
      </c>
      <c r="J10" s="1" t="s">
        <v>118</v>
      </c>
      <c r="K10" s="1" t="s">
        <v>165</v>
      </c>
      <c r="L10" s="1" t="s">
        <v>165</v>
      </c>
      <c r="M10" s="1" t="s">
        <v>119</v>
      </c>
      <c r="N10" s="1" t="s">
        <v>119</v>
      </c>
      <c r="O10" s="1" t="s">
        <v>120</v>
      </c>
      <c r="P10" s="1" t="s">
        <v>121</v>
      </c>
      <c r="Q10" s="1" t="s">
        <v>122</v>
      </c>
      <c r="R10" s="1" t="s">
        <v>166</v>
      </c>
      <c r="S10" s="1" t="s">
        <v>124</v>
      </c>
      <c r="T10" s="1" t="s">
        <v>125</v>
      </c>
      <c r="U10" s="1" t="s">
        <v>126</v>
      </c>
      <c r="V10" s="1" t="s">
        <v>127</v>
      </c>
    </row>
    <row r="11" s="1" customFormat="1" spans="1:22">
      <c r="A11" s="3">
        <v>21843369670</v>
      </c>
      <c r="B11" s="1" t="s">
        <v>167</v>
      </c>
      <c r="C11" s="1" t="s">
        <v>168</v>
      </c>
      <c r="D11" s="1" t="s">
        <v>169</v>
      </c>
      <c r="E11" s="1" t="s">
        <v>170</v>
      </c>
      <c r="F11" s="1" t="s">
        <v>171</v>
      </c>
      <c r="G11" s="1" t="s">
        <v>115</v>
      </c>
      <c r="H11" s="1" t="s">
        <v>116</v>
      </c>
      <c r="I11" s="1" t="s">
        <v>172</v>
      </c>
      <c r="J11" s="1" t="s">
        <v>118</v>
      </c>
      <c r="K11" s="1" t="s">
        <v>172</v>
      </c>
      <c r="L11" s="1" t="s">
        <v>172</v>
      </c>
      <c r="M11" s="1" t="s">
        <v>119</v>
      </c>
      <c r="N11" s="1" t="s">
        <v>119</v>
      </c>
      <c r="O11" s="1" t="s">
        <v>120</v>
      </c>
      <c r="P11" s="1" t="s">
        <v>121</v>
      </c>
      <c r="Q11" s="1" t="s">
        <v>122</v>
      </c>
      <c r="R11" s="1" t="s">
        <v>173</v>
      </c>
      <c r="S11" s="1" t="s">
        <v>124</v>
      </c>
      <c r="T11" s="1" t="s">
        <v>125</v>
      </c>
      <c r="U11" s="1" t="s">
        <v>126</v>
      </c>
      <c r="V11" s="1" t="s">
        <v>127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2022-12-26T01:43:55Z</dcterms:created>
  <dcterms:modified xsi:type="dcterms:W3CDTF">2022-12-26T01:54:26Z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04201321D1544100BB8A79ABD2956197</vt:lpwstr>
  </property>
  <property fmtid="{D5CDD505-2E9C-101B-9397-08002B2CF9AE}" pid="3" name="KSOProductBuildVer">
    <vt:lpwstr>2052-11.1.0.12980</vt:lpwstr>
  </property>
</Properties>
</file>