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<sst xmlns="http://schemas.openxmlformats.org/spreadsheetml/2006/main" count="193" uniqueCount="98">
  <si>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</si>
  <si>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</si>
  <si>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</si>
  <si>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</si>
  <si>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</si>
  <si>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</si>
  <si>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</si>
  <si>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</si>
  <si>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</si>
  <si>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</si>
  <si>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</si>
  <si>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</si>
  <si>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</si>
  <si>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</si>
  <si>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</si>
  <si>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</si>
  <si>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</si>
  <si>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</si>
  <si>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</si>
  <si>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</si>
  <si>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</si>
  <si>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</si>
  <si>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</si>
  <si>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</si>
  <si>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</si>
  <si>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999221945823332	</t>
  </si>
  <si>
    <t>Ctrip</t>
  </si>
  <si>
    <t>正常</t>
  </si>
  <si>
    <t>[合肥]合肥马鞍山路朱岗地铁站亚朵酒店(50198523)</t>
  </si>
  <si>
    <t>高级大床房&lt;双人入住&gt;&lt;内宾&gt;&lt;预付&gt;&lt;单早&gt;</t>
  </si>
  <si>
    <t>CNY</t>
  </si>
  <si>
    <t>肖业海</t>
  </si>
  <si>
    <t>CA11323221221CNY</t>
  </si>
  <si>
    <t>未提现</t>
  </si>
  <si>
    <t>携程开票</t>
  </si>
  <si>
    <t xml:space="preserve">2881702	</t>
  </si>
  <si>
    <t xml:space="preserve">	</t>
  </si>
  <si>
    <t xml:space="preserve">999221945831844	</t>
  </si>
  <si>
    <t>李斌</t>
  </si>
  <si>
    <t xml:space="preserve">2881708	</t>
  </si>
  <si>
    <t>取消</t>
  </si>
  <si>
    <t xml:space="preserve">999221973939084	</t>
  </si>
  <si>
    <t>[淮北]亚朵酒店(淮北政府广场店)(65109501)</t>
  </si>
  <si>
    <t>雅致大床房&lt;双人入住&gt;&lt;内宾&gt;&lt;预付&gt;&lt;单早&gt;</t>
  </si>
  <si>
    <t>王振华</t>
  </si>
  <si>
    <t>CA11323221225CNY</t>
  </si>
  <si>
    <t xml:space="preserve">2890982	</t>
  </si>
  <si>
    <t xml:space="preserve">999221974279150	</t>
  </si>
  <si>
    <t xml:space="preserve">2891086	</t>
  </si>
  <si>
    <t xml:space="preserve">999221981571124	</t>
  </si>
  <si>
    <t>[绍兴]绍兴上虞e游小镇亚朵酒店(89920560)</t>
  </si>
  <si>
    <t>廖玉平,吴晓华,吴森民</t>
  </si>
  <si>
    <t>CA11323221226CNY</t>
  </si>
  <si>
    <t xml:space="preserve">2893813	</t>
  </si>
  <si>
    <t>，</t>
  </si>
  <si>
    <t>A221226102318481</t>
  </si>
  <si>
    <t>CNY / HKD 当前参考汇率: 1.114835324</t>
  </si>
  <si>
    <t>总计：1380.82 CNY/
1539.39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</si>
  <si>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</si>
  <si>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</si>
  <si>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</si>
  <si>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</si>
  <si>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</si>
  <si>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</si>
  <si>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</si>
  <si>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</si>
  <si>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</si>
  <si>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</si>
  <si>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</si>
  <si>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</si>
  <si>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</si>
  <si>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</si>
  <si>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</si>
  <si>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</si>
  <si>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</si>
  <si>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</si>
  <si>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</si>
  <si>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2022-12-22</t>
  </si>
  <si>
    <t>2893813</t>
  </si>
  <si>
    <t>绍兴上虞e游小镇亚朵酒店</t>
  </si>
  <si>
    <t>2022-12-23</t>
  </si>
  <si>
    <t>退房日月结</t>
  </si>
  <si>
    <t>1093.47</t>
  </si>
  <si>
    <t>RMB</t>
  </si>
  <si>
    <t>0</t>
  </si>
  <si>
    <t>0.00</t>
  </si>
  <si>
    <t>携程汇智国内直连</t>
  </si>
  <si>
    <t>1861</t>
  </si>
  <si>
    <t>2022-12-22 16:16:07</t>
  </si>
  <si>
    <t>否</t>
  </si>
  <si>
    <t>汇智国际旅游发展有限公司</t>
  </si>
  <si>
    <t>直连</t>
  </si>
  <si>
    <t>中国</t>
  </si>
  <si>
    <t>2022-12-21</t>
  </si>
  <si>
    <t>2891086</t>
  </si>
  <si>
    <t>亚朵酒店(淮北政府广场店)</t>
  </si>
  <si>
    <t>287.35</t>
  </si>
  <si>
    <t>2022-12-21 14:44:56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</si>
</sst>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14</xdr:col>
      <xdr:colOff>381000</xdr:colOff>
      <xdr:row>50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639425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44912</v>
      </c>
      <c r="G2" s="6">
        <v>44913</v>
      </c>
      <c r="H2" s="4">
        <v>1</v>
      </c>
      <c r="I2" s="4">
        <v>1</v>
      </c>
      <c r="J2" s="4">
        <v>1</v>
      </c>
      <c r="K2" s="4" t="s">
        <v>30</v>
      </c>
      <c r="L2" s="4">
        <v>322.06</v>
      </c>
      <c r="M2" s="4">
        <v>322.06</v>
      </c>
      <c r="N2" s="4" t="s">
        <v>31</v>
      </c>
      <c r="O2" s="4" t="s">
        <v>32</v>
      </c>
      <c r="P2" s="4" t="s">
        <v>33</v>
      </c>
      <c r="Q2" s="4">
        <v>0</v>
      </c>
      <c r="R2" s="7">
        <v>44912</v>
      </c>
      <c r="S2" s="6">
        <v>44916</v>
      </c>
      <c r="T2" s="4" t="s">
        <v>34</v>
      </c>
      <c r="U2" s="4">
        <v>322.06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44912</v>
      </c>
      <c r="G3" s="6">
        <v>44913</v>
      </c>
      <c r="H3" s="4">
        <v>1</v>
      </c>
      <c r="I3" s="4">
        <v>1</v>
      </c>
      <c r="J3" s="4">
        <v>1</v>
      </c>
      <c r="K3" s="4" t="s">
        <v>30</v>
      </c>
      <c r="L3" s="4">
        <v>322.06</v>
      </c>
      <c r="M3" s="4">
        <v>322.06</v>
      </c>
      <c r="N3" s="4" t="s">
        <v>38</v>
      </c>
      <c r="O3" s="4" t="s">
        <v>32</v>
      </c>
      <c r="P3" s="4" t="s">
        <v>33</v>
      </c>
      <c r="Q3" s="4">
        <v>0</v>
      </c>
      <c r="R3" s="7">
        <v>44912</v>
      </c>
      <c r="S3" s="6">
        <v>44916</v>
      </c>
      <c r="T3" s="4" t="s">
        <v>34</v>
      </c>
      <c r="U3" s="4">
        <v>322.06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44912</v>
      </c>
      <c r="G4" s="6">
        <v>44913</v>
      </c>
      <c r="H4" s="4">
        <v>1</v>
      </c>
      <c r="I4" s="4">
        <v>1</v>
      </c>
      <c r="J4" s="4">
        <v>1</v>
      </c>
      <c r="K4" s="4" t="s">
        <v>30</v>
      </c>
      <c r="L4" s="4">
        <v>-322.06</v>
      </c>
      <c r="M4" s="4">
        <v>-322.06</v>
      </c>
      <c r="N4" s="4" t="s">
        <v>38</v>
      </c>
      <c r="O4" s="4" t="s">
        <v>32</v>
      </c>
      <c r="P4" s="4" t="s">
        <v>33</v>
      </c>
      <c r="Q4" s="4">
        <v>0</v>
      </c>
      <c r="R4" s="7">
        <v>44912</v>
      </c>
      <c r="S4" s="6">
        <v>44916</v>
      </c>
      <c r="T4" s="4" t="s">
        <v>34</v>
      </c>
      <c r="U4" s="4">
        <v>-322.06</v>
      </c>
      <c r="V4" s="4">
        <v>0</v>
      </c>
      <c r="W4" s="4">
        <v>0</v>
      </c>
      <c r="X4" s="4" t="s">
        <v>39</v>
      </c>
      <c r="Y4" s="4" t="s">
        <v>36</v>
      </c>
    </row>
    <row r="5" s="4" customFormat="1" spans="1:25">
      <c r="A5" s="4" t="s">
        <v>25</v>
      </c>
      <c r="B5" s="4" t="s">
        <v>26</v>
      </c>
      <c r="C5" s="4" t="s">
        <v>40</v>
      </c>
      <c r="D5" s="4" t="s">
        <v>28</v>
      </c>
      <c r="E5" s="4" t="s">
        <v>29</v>
      </c>
      <c r="F5" s="6">
        <v>44912</v>
      </c>
      <c r="G5" s="6">
        <v>44913</v>
      </c>
      <c r="H5" s="4">
        <v>1</v>
      </c>
      <c r="I5" s="4">
        <v>1</v>
      </c>
      <c r="J5" s="4">
        <v>1</v>
      </c>
      <c r="K5" s="4" t="s">
        <v>30</v>
      </c>
      <c r="L5" s="4">
        <v>-322.06</v>
      </c>
      <c r="M5" s="4">
        <v>-322.06</v>
      </c>
      <c r="N5" s="4" t="s">
        <v>31</v>
      </c>
      <c r="O5" s="4" t="s">
        <v>32</v>
      </c>
      <c r="P5" s="4" t="s">
        <v>33</v>
      </c>
      <c r="Q5" s="4">
        <v>0</v>
      </c>
      <c r="R5" s="7">
        <v>44912</v>
      </c>
      <c r="S5" s="6">
        <v>44916</v>
      </c>
      <c r="T5" s="4" t="s">
        <v>34</v>
      </c>
      <c r="U5" s="4">
        <v>-322.06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41</v>
      </c>
      <c r="B6" s="4" t="s">
        <v>26</v>
      </c>
      <c r="C6" s="4" t="s">
        <v>27</v>
      </c>
      <c r="D6" s="4" t="s">
        <v>42</v>
      </c>
      <c r="E6" s="4" t="s">
        <v>43</v>
      </c>
      <c r="F6" s="6">
        <v>44916</v>
      </c>
      <c r="G6" s="6">
        <v>44917</v>
      </c>
      <c r="H6" s="4">
        <v>1</v>
      </c>
      <c r="I6" s="4">
        <v>1</v>
      </c>
      <c r="J6" s="4">
        <v>1</v>
      </c>
      <c r="K6" s="4" t="s">
        <v>30</v>
      </c>
      <c r="L6" s="4">
        <v>287.35</v>
      </c>
      <c r="M6" s="4">
        <v>287.35</v>
      </c>
      <c r="N6" s="4" t="s">
        <v>44</v>
      </c>
      <c r="O6" s="4" t="s">
        <v>45</v>
      </c>
      <c r="P6" s="4" t="s">
        <v>33</v>
      </c>
      <c r="Q6" s="4">
        <v>0</v>
      </c>
      <c r="R6" s="7">
        <v>44916</v>
      </c>
      <c r="S6" s="6">
        <v>44920</v>
      </c>
      <c r="T6" s="4" t="s">
        <v>34</v>
      </c>
      <c r="U6" s="4">
        <v>287.35</v>
      </c>
      <c r="V6" s="4">
        <v>0</v>
      </c>
      <c r="W6" s="4">
        <v>0</v>
      </c>
      <c r="X6" s="4" t="s">
        <v>46</v>
      </c>
      <c r="Y6" s="4" t="s">
        <v>36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42</v>
      </c>
      <c r="E7" s="4" t="s">
        <v>43</v>
      </c>
      <c r="F7" s="6">
        <v>44916</v>
      </c>
      <c r="G7" s="6">
        <v>44917</v>
      </c>
      <c r="H7" s="4">
        <v>1</v>
      </c>
      <c r="I7" s="4">
        <v>1</v>
      </c>
      <c r="J7" s="4">
        <v>1</v>
      </c>
      <c r="K7" s="4" t="s">
        <v>30</v>
      </c>
      <c r="L7" s="4">
        <v>287.35</v>
      </c>
      <c r="M7" s="4">
        <v>287.35</v>
      </c>
      <c r="N7" s="4" t="s">
        <v>44</v>
      </c>
      <c r="O7" s="4" t="s">
        <v>45</v>
      </c>
      <c r="P7" s="4" t="s">
        <v>33</v>
      </c>
      <c r="Q7" s="4">
        <v>0</v>
      </c>
      <c r="R7" s="7">
        <v>44916</v>
      </c>
      <c r="S7" s="6">
        <v>44920</v>
      </c>
      <c r="T7" s="4" t="s">
        <v>34</v>
      </c>
      <c r="U7" s="4">
        <v>287.35</v>
      </c>
      <c r="V7" s="4">
        <v>0</v>
      </c>
      <c r="W7" s="4">
        <v>0</v>
      </c>
      <c r="X7" s="4" t="s">
        <v>48</v>
      </c>
      <c r="Y7" s="4" t="s">
        <v>36</v>
      </c>
    </row>
    <row r="8" s="4" customFormat="1" spans="1:25">
      <c r="A8" s="4" t="s">
        <v>41</v>
      </c>
      <c r="B8" s="4" t="s">
        <v>26</v>
      </c>
      <c r="C8" s="4" t="s">
        <v>40</v>
      </c>
      <c r="D8" s="4" t="s">
        <v>42</v>
      </c>
      <c r="E8" s="4" t="s">
        <v>43</v>
      </c>
      <c r="F8" s="6">
        <v>44916</v>
      </c>
      <c r="G8" s="6">
        <v>44917</v>
      </c>
      <c r="H8" s="4">
        <v>1</v>
      </c>
      <c r="I8" s="4">
        <v>1</v>
      </c>
      <c r="J8" s="4">
        <v>1</v>
      </c>
      <c r="K8" s="4" t="s">
        <v>30</v>
      </c>
      <c r="L8" s="4">
        <v>-287.35</v>
      </c>
      <c r="M8" s="4">
        <v>-287.35</v>
      </c>
      <c r="N8" s="4" t="s">
        <v>44</v>
      </c>
      <c r="O8" s="4" t="s">
        <v>45</v>
      </c>
      <c r="P8" s="4" t="s">
        <v>33</v>
      </c>
      <c r="Q8" s="4">
        <v>0</v>
      </c>
      <c r="R8" s="7">
        <v>44916</v>
      </c>
      <c r="S8" s="6">
        <v>44920</v>
      </c>
      <c r="T8" s="4" t="s">
        <v>34</v>
      </c>
      <c r="U8" s="4">
        <v>-287.35</v>
      </c>
      <c r="V8" s="4">
        <v>0</v>
      </c>
      <c r="W8" s="4">
        <v>0</v>
      </c>
      <c r="X8" s="4" t="s">
        <v>46</v>
      </c>
      <c r="Y8" s="4" t="s">
        <v>36</v>
      </c>
    </row>
    <row r="9" s="4" customFormat="1" spans="1:25">
      <c r="A9" s="4" t="s">
        <v>49</v>
      </c>
      <c r="B9" s="4" t="s">
        <v>26</v>
      </c>
      <c r="C9" s="4" t="s">
        <v>27</v>
      </c>
      <c r="D9" s="4" t="s">
        <v>50</v>
      </c>
      <c r="E9" s="4" t="s">
        <v>29</v>
      </c>
      <c r="F9" s="6">
        <v>44917</v>
      </c>
      <c r="G9" s="6">
        <v>44918</v>
      </c>
      <c r="H9" s="4">
        <v>3</v>
      </c>
      <c r="I9" s="4">
        <v>1</v>
      </c>
      <c r="J9" s="4">
        <v>3</v>
      </c>
      <c r="K9" s="4" t="s">
        <v>30</v>
      </c>
      <c r="L9" s="4">
        <v>1093.47</v>
      </c>
      <c r="M9" s="4">
        <v>1093.47</v>
      </c>
      <c r="N9" s="4" t="s">
        <v>51</v>
      </c>
      <c r="O9" s="4" t="s">
        <v>52</v>
      </c>
      <c r="P9" s="4" t="s">
        <v>33</v>
      </c>
      <c r="Q9" s="4">
        <v>0</v>
      </c>
      <c r="R9" s="7">
        <v>44917</v>
      </c>
      <c r="S9" s="6">
        <v>44921</v>
      </c>
      <c r="T9" s="4" t="s">
        <v>34</v>
      </c>
      <c r="U9" s="4">
        <v>1093.47</v>
      </c>
      <c r="V9" s="4">
        <v>0</v>
      </c>
      <c r="W9" s="4">
        <v>0</v>
      </c>
      <c r="X9" s="4" t="s">
        <v>53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hidden="1" spans="1:9">
      <c r="A2" s="5">
        <v>999221945823332</v>
      </c>
      <c r="B2" s="6">
        <v>44912</v>
      </c>
      <c r="C2" s="6">
        <v>44913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999221945831844</v>
      </c>
      <c r="B3" s="6">
        <v>44912</v>
      </c>
      <c r="C3" s="6">
        <v>44913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hidden="1" spans="1:9">
      <c r="A4" s="5">
        <v>999221973939084</v>
      </c>
      <c r="B4" s="6">
        <v>44916</v>
      </c>
      <c r="C4" s="6">
        <v>44917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999221974279150</v>
      </c>
      <c r="B5" s="6">
        <v>44916</v>
      </c>
      <c r="C5" s="6">
        <v>44917</v>
      </c>
      <c r="D5" s="4">
        <v>287.35</v>
      </c>
      <c r="E5" s="4" t="str">
        <f>VLOOKUP(A5,HOP!A:L,12,0)</f>
        <v>287.35</v>
      </c>
      <c r="F5" s="4" t="str">
        <f>VLOOKUP(A5,HOP!A:C,3,0)</f>
        <v>2891086</v>
      </c>
      <c r="G5" s="4">
        <f>D5-E5</f>
        <v>0</v>
      </c>
      <c r="H5" s="4" t="str">
        <f>$H$1&amp;F5</f>
        <v>，2891086</v>
      </c>
      <c r="I5" s="4" t="str">
        <f>VLOOKUP(A5,HOP!A:U,21,0)</f>
        <v>直连</v>
      </c>
    </row>
    <row r="6" s="4" customFormat="1" spans="1:9">
      <c r="A6" s="5">
        <v>999221981571124</v>
      </c>
      <c r="B6" s="6">
        <v>44917</v>
      </c>
      <c r="C6" s="6">
        <v>44918</v>
      </c>
      <c r="D6" s="4">
        <v>1093.47</v>
      </c>
      <c r="E6" s="4" t="str">
        <f>VLOOKUP(A6,HOP!A:L,12,0)</f>
        <v>1093.47</v>
      </c>
      <c r="F6" s="4" t="str">
        <f>VLOOKUP(A6,HOP!A:C,3,0)</f>
        <v>2893813</v>
      </c>
      <c r="G6" s="4">
        <f>D6-E6</f>
        <v>0</v>
      </c>
      <c r="H6" s="4" t="str">
        <f>$H$1&amp;F6</f>
        <v>，2893813</v>
      </c>
      <c r="I6" s="4" t="str">
        <f>VLOOKUP(A6,HOP!A:U,21,0)</f>
        <v>直连</v>
      </c>
    </row>
    <row r="8" spans="4:4">
      <c r="D8" s="4">
        <f>SUM(D2:D7)</f>
        <v>1380.82</v>
      </c>
    </row>
    <row r="13" spans="1:1">
      <c r="A13" s="4" t="s">
        <v>55</v>
      </c>
    </row>
    <row r="14" spans="1:1">
      <c r="A14" s="4" t="s">
        <v>56</v>
      </c>
    </row>
    <row r="15" spans="1:1">
      <c r="A15" s="4" t="s">
        <v>57</v>
      </c>
    </row>
  </sheetData>
  <autoFilter ref="A1:X6">
    <filterColumn colId="3">
      <filters>
        <filter val="287.35"/>
        <filter val="1093.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999221981571124</v>
      </c>
      <c r="B2" s="1" t="s">
        <v>77</v>
      </c>
      <c r="C2" s="1" t="s">
        <v>78</v>
      </c>
      <c r="D2" s="1" t="s">
        <v>79</v>
      </c>
      <c r="E2" s="1" t="s">
        <v>51</v>
      </c>
      <c r="F2" s="1" t="s">
        <v>77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 t="s">
        <v>92</v>
      </c>
    </row>
    <row r="3" s="1" customFormat="1" spans="1:22">
      <c r="A3" s="3">
        <v>999221974279150</v>
      </c>
      <c r="B3" s="1" t="s">
        <v>93</v>
      </c>
      <c r="C3" s="1" t="s">
        <v>94</v>
      </c>
      <c r="D3" s="1" t="s">
        <v>95</v>
      </c>
      <c r="E3" s="1" t="s">
        <v>44</v>
      </c>
      <c r="F3" s="1" t="s">
        <v>93</v>
      </c>
      <c r="G3" s="1" t="s">
        <v>77</v>
      </c>
      <c r="H3" s="1" t="s">
        <v>81</v>
      </c>
      <c r="I3" s="1" t="s">
        <v>96</v>
      </c>
      <c r="J3" s="1" t="s">
        <v>83</v>
      </c>
      <c r="K3" s="1" t="s">
        <v>96</v>
      </c>
      <c r="L3" s="1" t="s">
        <v>96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97</v>
      </c>
      <c r="S3" s="1" t="s">
        <v>89</v>
      </c>
      <c r="T3" s="1" t="s">
        <v>90</v>
      </c>
      <c r="U3" s="1" t="s">
        <v>91</v>
      </c>
      <c r="V3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2022-12-26T02:12:12Z</dcterms:created>
  <dcterms:modified xsi:type="dcterms:W3CDTF">2022-12-26T02:23:46Z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6E5EC6F78D5A471684F3529A8FE547D3</vt:lpwstr>
  </property>
  <property fmtid="{D5CDD505-2E9C-101B-9397-08002B2CF9AE}" pid="3" name="KSOProductBuildVer">
    <vt:lpwstr>2052-11.1.0.12980</vt:lpwstr>
  </property>
</Properties>
</file>