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<sst xmlns="http://schemas.openxmlformats.org/spreadsheetml/2006/main" count="253" uniqueCount="131">
  <si>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</si>
  <si>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</si>
  <si>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</si>
  <si>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</si>
  <si>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</si>
  <si>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</si>
  <si>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</si>
  <si>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</si>
  <si>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</si>
  <si>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</si>
  <si>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</si>
  <si>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</si>
  <si>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</si>
  <si>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</si>
  <si>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</si>
  <si>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</si>
  <si>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</si>
  <si>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</si>
  <si>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</si>
  <si>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</si>
  <si>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</si>
  <si>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</si>
  <si>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</si>
  <si>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</si>
  <si>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</si>
  <si>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21838639648	</t>
  </si>
  <si>
    <t>Ctrip</t>
  </si>
  <si>
    <t>正常</t>
  </si>
  <si>
    <t>[新北]新北新店仲信商务会馆(The Koos Hotel)(81210473)</t>
  </si>
  <si>
    <t>经典双人房&lt;至多8间&gt;&lt;2人入住&gt;</t>
  </si>
  <si>
    <t>CNY</t>
  </si>
  <si>
    <t>LIN/CHIHHUNG</t>
  </si>
  <si>
    <t>CA13744221227CNY</t>
  </si>
  <si>
    <t>未提现</t>
  </si>
  <si>
    <t>携程开票</t>
  </si>
  <si>
    <t xml:space="preserve">2821869	</t>
  </si>
  <si>
    <t xml:space="preserve">	</t>
  </si>
  <si>
    <t xml:space="preserve">999221868759602	</t>
  </si>
  <si>
    <t>[台北]台北天成大饭店(Cosmos Hotel Taipei)(80941326)</t>
  </si>
  <si>
    <t>亲子三人房&lt;至多8间&gt;&lt;2人入住&gt;</t>
  </si>
  <si>
    <t>CHANG/YUCHI</t>
  </si>
  <si>
    <t xml:space="preserve">2858704	</t>
  </si>
  <si>
    <t xml:space="preserve">999221882129894	</t>
  </si>
  <si>
    <t>[香港]富豪香港酒店(Regal Hongkong Hotel)(76478807)</t>
  </si>
  <si>
    <t>豪华客房&lt;至多8间&gt;&lt;2人入住&gt;</t>
  </si>
  <si>
    <t>Chan/Wai Ming,Chan/Wai Ming</t>
  </si>
  <si>
    <t xml:space="preserve">2863531	</t>
  </si>
  <si>
    <t xml:space="preserve">HBD-65645-318-1649087	</t>
  </si>
  <si>
    <t xml:space="preserve">999221887311922	</t>
  </si>
  <si>
    <t>[北京]北京北平国际青年旅舍(93874649)</t>
  </si>
  <si>
    <t>雅致双床房&lt;至多8间&gt;&lt;2人入住&gt;</t>
  </si>
  <si>
    <t>苏娜尔</t>
  </si>
  <si>
    <t xml:space="preserve">2864954	</t>
  </si>
  <si>
    <t xml:space="preserve">999221887880874	</t>
  </si>
  <si>
    <t>[台南]台南月见溪行馆(Hotel Sukimi)(80941865)</t>
  </si>
  <si>
    <t>高级双人间&lt;至多8间&gt;&lt;2人入住&gt;&lt;早餐&gt;</t>
  </si>
  <si>
    <t>CHEN/YINGYING</t>
  </si>
  <si>
    <t xml:space="preserve">2865311	</t>
  </si>
  <si>
    <t xml:space="preserve">RV45631	</t>
  </si>
  <si>
    <t xml:space="preserve">999221892614229	</t>
  </si>
  <si>
    <t>[枣庄]尚客优连锁酒店(枣庄华山银座商城店)(92481937)</t>
  </si>
  <si>
    <t>特价房&lt;至多8间&gt;&lt;2人入住&gt;</t>
  </si>
  <si>
    <t>韩耀东</t>
  </si>
  <si>
    <t xml:space="preserve">2866440	</t>
  </si>
  <si>
    <t xml:space="preserve">(THK)YD03499221211211220031;	</t>
  </si>
  <si>
    <t>，</t>
  </si>
  <si>
    <t>3715 CNY</t>
  </si>
  <si>
    <t>A221227094510481</t>
  </si>
  <si>
    <t>总计：3715元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</si>
  <si>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</si>
  <si>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</si>
  <si>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</si>
  <si>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</si>
  <si>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</si>
  <si>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</si>
  <si>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</si>
  <si>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</si>
  <si>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</si>
  <si>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</si>
  <si>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</si>
  <si>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</si>
  <si>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</si>
  <si>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</si>
  <si>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</si>
  <si>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</si>
  <si>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</si>
  <si>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</si>
  <si>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</si>
  <si>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2022-12-11</t>
  </si>
  <si>
    <t>2866440</t>
  </si>
  <si>
    <t>尚客优连锁酒店(枣庄华山银座商城店)</t>
  </si>
  <si>
    <t>2022-12-12</t>
  </si>
  <si>
    <t>退房日月结</t>
  </si>
  <si>
    <t>97.00</t>
  </si>
  <si>
    <t>RMB</t>
  </si>
  <si>
    <t>0</t>
  </si>
  <si>
    <t>0.00</t>
  </si>
  <si>
    <t>携程汇登国内直连</t>
  </si>
  <si>
    <t>01.011264</t>
  </si>
  <si>
    <t>2022-12-11 21:12:21</t>
  </si>
  <si>
    <t>否</t>
  </si>
  <si>
    <t>广州汇登信息科技有限公司</t>
  </si>
  <si>
    <t>直连</t>
  </si>
  <si>
    <t>中国</t>
  </si>
  <si>
    <t>2865311</t>
  </si>
  <si>
    <t>台南月见溪行馆</t>
  </si>
  <si>
    <t>CHEN YINGYING</t>
  </si>
  <si>
    <t>646.00</t>
  </si>
  <si>
    <t>2022-12-11 14:11:01</t>
  </si>
  <si>
    <t>2864954</t>
  </si>
  <si>
    <t>北京北平国际青年旅舍</t>
  </si>
  <si>
    <t>255.00</t>
  </si>
  <si>
    <t>2022-12-11 11:42:03</t>
  </si>
  <si>
    <t>2022-12-10</t>
  </si>
  <si>
    <t>2863531</t>
  </si>
  <si>
    <t>富豪香港酒店</t>
  </si>
  <si>
    <t>Chan Wai Ming,Chan Wai Ming</t>
  </si>
  <si>
    <t>720.00</t>
  </si>
  <si>
    <t>2022-12-10 18:56:11</t>
  </si>
  <si>
    <t>2022-12-09</t>
  </si>
  <si>
    <t>2858704</t>
  </si>
  <si>
    <t>台北天成大饭店</t>
  </si>
  <si>
    <t>CHANG YUCHI</t>
  </si>
  <si>
    <t>835.00</t>
  </si>
  <si>
    <t>2022-12-09 03:10:11</t>
  </si>
  <si>
    <t>2022-11-25</t>
  </si>
  <si>
    <t>2821869</t>
  </si>
  <si>
    <t>新北新店仲信商务会馆</t>
  </si>
  <si>
    <t>LIN CHIHHUNG</t>
  </si>
  <si>
    <t>1161.99</t>
  </si>
  <si>
    <t>2022-11-25 01:13:10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</si>
</sst>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44904</v>
      </c>
      <c r="G2" s="6">
        <v>44907</v>
      </c>
      <c r="H2" s="4">
        <v>1</v>
      </c>
      <c r="I2" s="4">
        <v>3</v>
      </c>
      <c r="J2" s="4">
        <v>3</v>
      </c>
      <c r="K2" s="4" t="s">
        <v>30</v>
      </c>
      <c r="L2" s="4">
        <v>1162</v>
      </c>
      <c r="M2" s="4">
        <v>1162</v>
      </c>
      <c r="N2" s="4" t="s">
        <v>31</v>
      </c>
      <c r="O2" s="4" t="s">
        <v>32</v>
      </c>
      <c r="P2" s="4" t="s">
        <v>33</v>
      </c>
      <c r="Q2" s="4">
        <v>0</v>
      </c>
      <c r="R2" s="7">
        <v>44890</v>
      </c>
      <c r="S2" s="6">
        <v>44922</v>
      </c>
      <c r="T2" s="4" t="s">
        <v>34</v>
      </c>
      <c r="U2" s="4">
        <v>1162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44906</v>
      </c>
      <c r="G3" s="6">
        <v>44907</v>
      </c>
      <c r="H3" s="4">
        <v>1</v>
      </c>
      <c r="I3" s="4">
        <v>1</v>
      </c>
      <c r="J3" s="4">
        <v>1</v>
      </c>
      <c r="K3" s="4" t="s">
        <v>30</v>
      </c>
      <c r="L3" s="4">
        <v>835</v>
      </c>
      <c r="M3" s="4">
        <v>835</v>
      </c>
      <c r="N3" s="4" t="s">
        <v>40</v>
      </c>
      <c r="O3" s="4" t="s">
        <v>32</v>
      </c>
      <c r="P3" s="4" t="s">
        <v>33</v>
      </c>
      <c r="Q3" s="4">
        <v>0</v>
      </c>
      <c r="R3" s="7">
        <v>44904</v>
      </c>
      <c r="S3" s="6">
        <v>44922</v>
      </c>
      <c r="T3" s="4" t="s">
        <v>34</v>
      </c>
      <c r="U3" s="4">
        <v>835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44906</v>
      </c>
      <c r="G4" s="6">
        <v>44907</v>
      </c>
      <c r="H4" s="4">
        <v>1</v>
      </c>
      <c r="I4" s="4">
        <v>1</v>
      </c>
      <c r="J4" s="4">
        <v>1</v>
      </c>
      <c r="K4" s="4" t="s">
        <v>30</v>
      </c>
      <c r="L4" s="4">
        <v>720</v>
      </c>
      <c r="M4" s="4">
        <v>720</v>
      </c>
      <c r="N4" s="4" t="s">
        <v>45</v>
      </c>
      <c r="O4" s="4" t="s">
        <v>32</v>
      </c>
      <c r="P4" s="4" t="s">
        <v>33</v>
      </c>
      <c r="Q4" s="4">
        <v>0</v>
      </c>
      <c r="R4" s="7">
        <v>44905</v>
      </c>
      <c r="S4" s="6">
        <v>44922</v>
      </c>
      <c r="T4" s="4" t="s">
        <v>34</v>
      </c>
      <c r="U4" s="4">
        <v>720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44906</v>
      </c>
      <c r="G5" s="6">
        <v>44907</v>
      </c>
      <c r="H5" s="4">
        <v>1</v>
      </c>
      <c r="I5" s="4">
        <v>1</v>
      </c>
      <c r="J5" s="4">
        <v>1</v>
      </c>
      <c r="K5" s="4" t="s">
        <v>30</v>
      </c>
      <c r="L5" s="4">
        <v>255</v>
      </c>
      <c r="M5" s="4">
        <v>255</v>
      </c>
      <c r="N5" s="4" t="s">
        <v>51</v>
      </c>
      <c r="O5" s="4" t="s">
        <v>32</v>
      </c>
      <c r="P5" s="4" t="s">
        <v>33</v>
      </c>
      <c r="Q5" s="4">
        <v>0</v>
      </c>
      <c r="R5" s="7">
        <v>44906</v>
      </c>
      <c r="S5" s="6">
        <v>44922</v>
      </c>
      <c r="T5" s="4" t="s">
        <v>34</v>
      </c>
      <c r="U5" s="4">
        <v>255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44906</v>
      </c>
      <c r="G6" s="6">
        <v>44907</v>
      </c>
      <c r="H6" s="4">
        <v>1</v>
      </c>
      <c r="I6" s="4">
        <v>1</v>
      </c>
      <c r="J6" s="4">
        <v>1</v>
      </c>
      <c r="K6" s="4" t="s">
        <v>30</v>
      </c>
      <c r="L6" s="4">
        <v>646</v>
      </c>
      <c r="M6" s="4">
        <v>646</v>
      </c>
      <c r="N6" s="4" t="s">
        <v>56</v>
      </c>
      <c r="O6" s="4" t="s">
        <v>32</v>
      </c>
      <c r="P6" s="4" t="s">
        <v>33</v>
      </c>
      <c r="Q6" s="4">
        <v>0</v>
      </c>
      <c r="R6" s="7">
        <v>44906</v>
      </c>
      <c r="S6" s="6">
        <v>44922</v>
      </c>
      <c r="T6" s="4" t="s">
        <v>34</v>
      </c>
      <c r="U6" s="4">
        <v>646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44906</v>
      </c>
      <c r="G7" s="6">
        <v>44907</v>
      </c>
      <c r="H7" s="4">
        <v>1</v>
      </c>
      <c r="I7" s="4">
        <v>1</v>
      </c>
      <c r="J7" s="4">
        <v>1</v>
      </c>
      <c r="K7" s="4" t="s">
        <v>30</v>
      </c>
      <c r="L7" s="4">
        <v>97</v>
      </c>
      <c r="M7" s="4">
        <v>97</v>
      </c>
      <c r="N7" s="4" t="s">
        <v>62</v>
      </c>
      <c r="O7" s="4" t="s">
        <v>32</v>
      </c>
      <c r="P7" s="4" t="s">
        <v>33</v>
      </c>
      <c r="Q7" s="4">
        <v>0</v>
      </c>
      <c r="R7" s="7">
        <v>44906</v>
      </c>
      <c r="S7" s="6">
        <v>44922</v>
      </c>
      <c r="T7" s="4" t="s">
        <v>34</v>
      </c>
      <c r="U7" s="4">
        <v>97</v>
      </c>
      <c r="V7" s="4">
        <v>0</v>
      </c>
      <c r="W7" s="4">
        <v>0</v>
      </c>
      <c r="X7" s="4" t="s">
        <v>63</v>
      </c>
      <c r="Y7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21838639648</v>
      </c>
      <c r="B2" s="6">
        <v>44904</v>
      </c>
      <c r="C2" s="6">
        <v>44907</v>
      </c>
      <c r="D2" s="4">
        <v>1162</v>
      </c>
      <c r="E2" s="4" t="str">
        <f>VLOOKUP(A2,HOP!A:L,12,0)</f>
        <v>1161.99</v>
      </c>
      <c r="F2" s="4" t="str">
        <f>VLOOKUP(A2,HOP!A:C,3,0)</f>
        <v>2821869</v>
      </c>
      <c r="G2" s="4">
        <f>D2-E2</f>
        <v>0.00999999999999091</v>
      </c>
      <c r="H2" s="4" t="str">
        <f>$H$1&amp;F2</f>
        <v>，2821869</v>
      </c>
      <c r="I2" s="4" t="str">
        <f>VLOOKUP(A2,HOP!A:U,21,0)</f>
        <v>直连</v>
      </c>
    </row>
    <row r="3" s="4" customFormat="1" spans="1:9">
      <c r="A3" s="5">
        <v>999221868759602</v>
      </c>
      <c r="B3" s="6">
        <v>44906</v>
      </c>
      <c r="C3" s="6">
        <v>44907</v>
      </c>
      <c r="D3" s="4">
        <v>835</v>
      </c>
      <c r="E3" s="4" t="str">
        <f>VLOOKUP(A3,HOP!A:L,12,0)</f>
        <v>835.00</v>
      </c>
      <c r="F3" s="4" t="str">
        <f>VLOOKUP(A3,HOP!A:C,3,0)</f>
        <v>2858704</v>
      </c>
      <c r="G3" s="4">
        <f>D3-E3</f>
        <v>0</v>
      </c>
      <c r="H3" s="4" t="str">
        <f>$H$1&amp;F3</f>
        <v>，2858704</v>
      </c>
      <c r="I3" s="4" t="str">
        <f>VLOOKUP(A3,HOP!A:U,21,0)</f>
        <v>直连</v>
      </c>
    </row>
    <row r="4" s="4" customFormat="1" spans="1:9">
      <c r="A4" s="5">
        <v>999221882129894</v>
      </c>
      <c r="B4" s="6">
        <v>44906</v>
      </c>
      <c r="C4" s="6">
        <v>44907</v>
      </c>
      <c r="D4" s="4">
        <v>720</v>
      </c>
      <c r="E4" s="4" t="str">
        <f>VLOOKUP(A4,HOP!A:L,12,0)</f>
        <v>720.00</v>
      </c>
      <c r="F4" s="4" t="str">
        <f>VLOOKUP(A4,HOP!A:C,3,0)</f>
        <v>2863531</v>
      </c>
      <c r="G4" s="4">
        <f>D4-E4</f>
        <v>0</v>
      </c>
      <c r="H4" s="4" t="str">
        <f>$H$1&amp;F4</f>
        <v>，2863531</v>
      </c>
      <c r="I4" s="4" t="str">
        <f>VLOOKUP(A4,HOP!A:U,21,0)</f>
        <v>直连</v>
      </c>
    </row>
    <row r="5" s="4" customFormat="1" spans="1:9">
      <c r="A5" s="5">
        <v>999221887311922</v>
      </c>
      <c r="B5" s="6">
        <v>44906</v>
      </c>
      <c r="C5" s="6">
        <v>44907</v>
      </c>
      <c r="D5" s="4">
        <v>255</v>
      </c>
      <c r="E5" s="4" t="str">
        <f>VLOOKUP(A5,HOP!A:L,12,0)</f>
        <v>255.00</v>
      </c>
      <c r="F5" s="4" t="str">
        <f>VLOOKUP(A5,HOP!A:C,3,0)</f>
        <v>2864954</v>
      </c>
      <c r="G5" s="4">
        <f>D5-E5</f>
        <v>0</v>
      </c>
      <c r="H5" s="4" t="str">
        <f>$H$1&amp;F5</f>
        <v>，2864954</v>
      </c>
      <c r="I5" s="4" t="str">
        <f>VLOOKUP(A5,HOP!A:U,21,0)</f>
        <v>直连</v>
      </c>
    </row>
    <row r="6" s="4" customFormat="1" spans="1:9">
      <c r="A6" s="5">
        <v>999221887880874</v>
      </c>
      <c r="B6" s="6">
        <v>44906</v>
      </c>
      <c r="C6" s="6">
        <v>44907</v>
      </c>
      <c r="D6" s="4">
        <v>646</v>
      </c>
      <c r="E6" s="4" t="str">
        <f>VLOOKUP(A6,HOP!A:L,12,0)</f>
        <v>646.00</v>
      </c>
      <c r="F6" s="4" t="str">
        <f>VLOOKUP(A6,HOP!A:C,3,0)</f>
        <v>2865311</v>
      </c>
      <c r="G6" s="4">
        <f>D6-E6</f>
        <v>0</v>
      </c>
      <c r="H6" s="4" t="str">
        <f>$H$1&amp;F6</f>
        <v>，2865311</v>
      </c>
      <c r="I6" s="4" t="str">
        <f>VLOOKUP(A6,HOP!A:U,21,0)</f>
        <v>直连</v>
      </c>
    </row>
    <row r="7" s="4" customFormat="1" spans="1:9">
      <c r="A7" s="5">
        <v>999221892614229</v>
      </c>
      <c r="B7" s="6">
        <v>44906</v>
      </c>
      <c r="C7" s="6">
        <v>44907</v>
      </c>
      <c r="D7" s="4">
        <v>97</v>
      </c>
      <c r="E7" s="4" t="str">
        <f>VLOOKUP(A7,HOP!A:L,12,0)</f>
        <v>97.00</v>
      </c>
      <c r="F7" s="4" t="str">
        <f>VLOOKUP(A7,HOP!A:C,3,0)</f>
        <v>2866440</v>
      </c>
      <c r="G7" s="4">
        <f>D7-E7</f>
        <v>0</v>
      </c>
      <c r="H7" s="4" t="str">
        <f>$H$1&amp;F7</f>
        <v>，2866440</v>
      </c>
      <c r="I7" s="4" t="str">
        <f>VLOOKUP(A7,HOP!A:U,21,0)</f>
        <v>直连</v>
      </c>
    </row>
    <row r="9" spans="4:4">
      <c r="D9" s="4">
        <f>SUM(D2:D8)</f>
        <v>3715</v>
      </c>
    </row>
    <row r="10" spans="4:4">
      <c r="D10" s="4" t="s">
        <v>66</v>
      </c>
    </row>
    <row r="13" spans="1:1">
      <c r="A13" s="4" t="s">
        <v>67</v>
      </c>
    </row>
    <row r="14" spans="1:1">
      <c r="A14" s="4" t="s">
        <v>68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999221892614229</v>
      </c>
      <c r="B2" s="1" t="s">
        <v>88</v>
      </c>
      <c r="C2" s="1" t="s">
        <v>89</v>
      </c>
      <c r="D2" s="1" t="s">
        <v>90</v>
      </c>
      <c r="E2" s="1" t="s">
        <v>62</v>
      </c>
      <c r="F2" s="1" t="s">
        <v>88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 t="s">
        <v>102</v>
      </c>
      <c r="V2" s="1" t="s">
        <v>103</v>
      </c>
    </row>
    <row r="3" s="1" customFormat="1" spans="1:22">
      <c r="A3" s="3">
        <v>999221887880874</v>
      </c>
      <c r="B3" s="1" t="s">
        <v>88</v>
      </c>
      <c r="C3" s="1" t="s">
        <v>104</v>
      </c>
      <c r="D3" s="1" t="s">
        <v>105</v>
      </c>
      <c r="E3" s="1" t="s">
        <v>106</v>
      </c>
      <c r="F3" s="1" t="s">
        <v>88</v>
      </c>
      <c r="G3" s="1" t="s">
        <v>91</v>
      </c>
      <c r="H3" s="1" t="s">
        <v>92</v>
      </c>
      <c r="I3" s="1" t="s">
        <v>107</v>
      </c>
      <c r="J3" s="1" t="s">
        <v>94</v>
      </c>
      <c r="K3" s="1" t="s">
        <v>107</v>
      </c>
      <c r="L3" s="1" t="s">
        <v>107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108</v>
      </c>
      <c r="S3" s="1" t="s">
        <v>100</v>
      </c>
      <c r="T3" s="1" t="s">
        <v>101</v>
      </c>
      <c r="U3" s="1" t="s">
        <v>102</v>
      </c>
      <c r="V3" s="1" t="s">
        <v>103</v>
      </c>
    </row>
    <row r="4" s="1" customFormat="1" spans="1:22">
      <c r="A4" s="3">
        <v>999221887311922</v>
      </c>
      <c r="B4" s="1" t="s">
        <v>88</v>
      </c>
      <c r="C4" s="1" t="s">
        <v>109</v>
      </c>
      <c r="D4" s="1" t="s">
        <v>110</v>
      </c>
      <c r="E4" s="1" t="s">
        <v>51</v>
      </c>
      <c r="F4" s="1" t="s">
        <v>88</v>
      </c>
      <c r="G4" s="1" t="s">
        <v>91</v>
      </c>
      <c r="H4" s="1" t="s">
        <v>92</v>
      </c>
      <c r="I4" s="1" t="s">
        <v>111</v>
      </c>
      <c r="J4" s="1" t="s">
        <v>94</v>
      </c>
      <c r="K4" s="1" t="s">
        <v>111</v>
      </c>
      <c r="L4" s="1" t="s">
        <v>111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98</v>
      </c>
      <c r="R4" s="1" t="s">
        <v>112</v>
      </c>
      <c r="S4" s="1" t="s">
        <v>100</v>
      </c>
      <c r="T4" s="1" t="s">
        <v>101</v>
      </c>
      <c r="U4" s="1" t="s">
        <v>102</v>
      </c>
      <c r="V4" s="1" t="s">
        <v>103</v>
      </c>
    </row>
    <row r="5" s="1" customFormat="1" spans="1:22">
      <c r="A5" s="3">
        <v>999221882129894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88</v>
      </c>
      <c r="G5" s="1" t="s">
        <v>91</v>
      </c>
      <c r="H5" s="1" t="s">
        <v>92</v>
      </c>
      <c r="I5" s="1" t="s">
        <v>117</v>
      </c>
      <c r="J5" s="1" t="s">
        <v>94</v>
      </c>
      <c r="K5" s="1" t="s">
        <v>117</v>
      </c>
      <c r="L5" s="1" t="s">
        <v>117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118</v>
      </c>
      <c r="S5" s="1" t="s">
        <v>100</v>
      </c>
      <c r="T5" s="1" t="s">
        <v>101</v>
      </c>
      <c r="U5" s="1" t="s">
        <v>102</v>
      </c>
      <c r="V5" s="1" t="s">
        <v>103</v>
      </c>
    </row>
    <row r="6" s="1" customFormat="1" spans="1:22">
      <c r="A6" s="3">
        <v>999221868759602</v>
      </c>
      <c r="B6" s="1" t="s">
        <v>119</v>
      </c>
      <c r="C6" s="1" t="s">
        <v>120</v>
      </c>
      <c r="D6" s="1" t="s">
        <v>121</v>
      </c>
      <c r="E6" s="1" t="s">
        <v>122</v>
      </c>
      <c r="F6" s="1" t="s">
        <v>88</v>
      </c>
      <c r="G6" s="1" t="s">
        <v>91</v>
      </c>
      <c r="H6" s="1" t="s">
        <v>92</v>
      </c>
      <c r="I6" s="1" t="s">
        <v>123</v>
      </c>
      <c r="J6" s="1" t="s">
        <v>94</v>
      </c>
      <c r="K6" s="1" t="s">
        <v>123</v>
      </c>
      <c r="L6" s="1" t="s">
        <v>123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98</v>
      </c>
      <c r="R6" s="1" t="s">
        <v>124</v>
      </c>
      <c r="S6" s="1" t="s">
        <v>100</v>
      </c>
      <c r="T6" s="1" t="s">
        <v>101</v>
      </c>
      <c r="U6" s="1" t="s">
        <v>102</v>
      </c>
      <c r="V6" s="1" t="s">
        <v>103</v>
      </c>
    </row>
    <row r="7" s="1" customFormat="1" spans="1:22">
      <c r="A7" s="3">
        <v>21838639648</v>
      </c>
      <c r="B7" s="1" t="s">
        <v>125</v>
      </c>
      <c r="C7" s="1" t="s">
        <v>126</v>
      </c>
      <c r="D7" s="1" t="s">
        <v>127</v>
      </c>
      <c r="E7" s="1" t="s">
        <v>128</v>
      </c>
      <c r="F7" s="1" t="s">
        <v>119</v>
      </c>
      <c r="G7" s="1" t="s">
        <v>91</v>
      </c>
      <c r="H7" s="1" t="s">
        <v>92</v>
      </c>
      <c r="I7" s="1" t="s">
        <v>129</v>
      </c>
      <c r="J7" s="1" t="s">
        <v>94</v>
      </c>
      <c r="K7" s="1" t="s">
        <v>129</v>
      </c>
      <c r="L7" s="1" t="s">
        <v>129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130</v>
      </c>
      <c r="S7" s="1" t="s">
        <v>100</v>
      </c>
      <c r="T7" s="1" t="s">
        <v>101</v>
      </c>
      <c r="U7" s="1" t="s">
        <v>102</v>
      </c>
      <c r="V7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2022-12-27T01:33:05Z</dcterms:created>
  <dcterms:modified xsi:type="dcterms:W3CDTF">2022-12-27T01:45:43Z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4DD67A1BA4E647DA829A46557C73CD23</vt:lpwstr>
  </property>
  <property fmtid="{D5CDD505-2E9C-101B-9397-08002B2CF9AE}" pid="3" name="KSOProductBuildVer">
    <vt:lpwstr>2052-11.1.0.12980</vt:lpwstr>
  </property>
</Properties>
</file>