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</definedName>
  </definedNames>
  <calcPr calcId="144525"/>
</workbook>
</file>

<file path=xl/sharedStrings.xml><?xml version="1.0" encoding="utf-8"?>
<sst xmlns="http://schemas.openxmlformats.org/spreadsheetml/2006/main" count="544" uniqueCount="242">
  <si>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</si>
  <si>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</si>
  <si>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</si>
  <si>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</si>
  <si>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</si>
  <si>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</si>
  <si>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</si>
  <si>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</si>
  <si>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</si>
  <si>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</si>
  <si>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</si>
  <si>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</si>
  <si>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</si>
  <si>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</si>
  <si>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</si>
  <si>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</si>
  <si>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</si>
  <si>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</si>
  <si>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</si>
  <si>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</si>
  <si>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</si>
  <si>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</si>
  <si>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</si>
  <si>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</si>
  <si>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</si>
  <si>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18918960610	</t>
  </si>
  <si>
    <t>Ctrip</t>
  </si>
  <si>
    <t>正常</t>
  </si>
  <si>
    <t>[新加坡]新加坡卡尔登酒店 (Staycation Approved)(Carlton Hotel Singapore (Staycation Approved))(40721473)</t>
  </si>
  <si>
    <t>豪华特大床房&lt;2人入住&gt;&lt;不退款&gt;&lt;早餐&gt;</t>
  </si>
  <si>
    <t>USD</t>
  </si>
  <si>
    <t>SOO/JOCELYN,QUAY/JOHN</t>
  </si>
  <si>
    <t>CA5326221228USD</t>
  </si>
  <si>
    <t>未提现</t>
  </si>
  <si>
    <t>携程开票</t>
  </si>
  <si>
    <t xml:space="preserve">2678890	</t>
  </si>
  <si>
    <t xml:space="preserve">2657908	</t>
  </si>
  <si>
    <t xml:space="preserve">21187708810	</t>
  </si>
  <si>
    <t>[新加坡]新加坡一度十五滨海俱乐部(ONE°15 Marina Sentosa Cove Singapore)(37212301)</t>
  </si>
  <si>
    <t>滨海景房&lt;2人入住&gt;&lt;不退款&gt;</t>
  </si>
  <si>
    <t>Wei Chin/Lee,Wei Chin/Lee</t>
  </si>
  <si>
    <t xml:space="preserve">2709949	</t>
  </si>
  <si>
    <t xml:space="preserve">	</t>
  </si>
  <si>
    <t>取消</t>
  </si>
  <si>
    <t xml:space="preserve">21803527975	</t>
  </si>
  <si>
    <t>[东京]新宿华盛顿酒店(Shinjuku Washington Hotel)(44800713)</t>
  </si>
  <si>
    <t>标准双床房&lt;2人入住&gt;&lt;不适用日本客人&gt;&lt;不退款&gt;</t>
  </si>
  <si>
    <t>WANG/ZHONG</t>
  </si>
  <si>
    <t xml:space="preserve">2800919	</t>
  </si>
  <si>
    <t xml:space="preserve">21827235594	</t>
  </si>
  <si>
    <t>[大阪]大阪格兰比亚大酒店(Hotel Granvia Osaka)(37201155)</t>
  </si>
  <si>
    <t>标准房&lt;2人入住&gt;&lt;不适用日本客人&gt;&lt;不退款&gt;</t>
  </si>
  <si>
    <t>TSANG/HOI LUN</t>
  </si>
  <si>
    <t xml:space="preserve">2812135	</t>
  </si>
  <si>
    <t xml:space="preserve">21849514659	</t>
  </si>
  <si>
    <t>[普吉岛]普吉岛迈考海滩跃浪渡假村(SHA Extra Plus)(Splash Beach Resort Maikhao Phuket(SHA Extra Plus))(44793711)</t>
  </si>
  <si>
    <t>一卧室家庭套房(无阳台)&lt;2人入住&gt;&lt;不退款&gt;</t>
  </si>
  <si>
    <t>HUANG/SINBAO</t>
  </si>
  <si>
    <t xml:space="preserve">2838674	</t>
  </si>
  <si>
    <t xml:space="preserve">999221855603924	</t>
  </si>
  <si>
    <t>[首尔]三井酒店(Hotel Samjung)(37236514)</t>
  </si>
  <si>
    <t>标准双床房&lt;2人入住&gt;&lt;不退款&gt;</t>
  </si>
  <si>
    <t>Cha/Youjin,Cha/Youjin</t>
  </si>
  <si>
    <t xml:space="preserve">2849597	</t>
  </si>
  <si>
    <t xml:space="preserve">22029170	</t>
  </si>
  <si>
    <t xml:space="preserve">999221907315386	</t>
  </si>
  <si>
    <t>[纽约]蒙德里安公园大道酒店(Mondrian Park Avenue)(70751934)</t>
  </si>
  <si>
    <t>豪华特大床房&lt;2人入住&gt;&lt;不退款&gt;</t>
  </si>
  <si>
    <t>KIM/SEMIN</t>
  </si>
  <si>
    <t xml:space="preserve">2870443	</t>
  </si>
  <si>
    <t xml:space="preserve">999221931813370	</t>
  </si>
  <si>
    <t>[普吉岛]目的地度假普吉岛苏林海滩(SHA Extra Plus)(Destination Resort Phuket Surin Beach(SHA Extra Plus))(37214628)</t>
  </si>
  <si>
    <t>家庭乐趣特大床房&lt;2人入住&gt;&lt;不退款&gt;</t>
  </si>
  <si>
    <t>MUJIRAPARNPETCH/CHANTHIP</t>
  </si>
  <si>
    <t xml:space="preserve">2876468	</t>
  </si>
  <si>
    <t xml:space="preserve">999221939083386	</t>
  </si>
  <si>
    <t>[吉隆坡]吉隆坡柏威年酒店 · 悦榕管理(Pavilion Hotel Kuala Lumpur Managed by Banyan Tree)(40759685)</t>
  </si>
  <si>
    <t>都市特大床一室房&lt;2人入住&gt;&lt;不退款&gt;&lt;早餐&gt;</t>
  </si>
  <si>
    <t>Fong choo/Van,Fong choo/Van</t>
  </si>
  <si>
    <t xml:space="preserve">2879086	</t>
  </si>
  <si>
    <t xml:space="preserve">199023	</t>
  </si>
  <si>
    <t xml:space="preserve">999221966220429	</t>
  </si>
  <si>
    <t>[直葛]特加尔尊贵商务酒店(PrimeBiz Tegal)(39685296)</t>
  </si>
  <si>
    <t>豪华双床房&lt;2人入住&gt;&lt;不退款&gt;&lt;早餐&gt;</t>
  </si>
  <si>
    <t>Nudianti/Mrs Retna Mutiara</t>
  </si>
  <si>
    <t xml:space="preserve">2888300	</t>
  </si>
  <si>
    <t xml:space="preserve">Confirmed by Ms. Indah	</t>
  </si>
  <si>
    <t xml:space="preserve">999221980073920	</t>
  </si>
  <si>
    <t>[曼谷]曼谷水门伯克利酒店(SHA Plus+)(The Berkeley Hotel Pratunam Bangkok (SHA Plus+))(44688248)</t>
  </si>
  <si>
    <t>主塔奢华房&lt;2人入住&gt;&lt;不退款&gt;&lt;早餐&gt;</t>
  </si>
  <si>
    <t>Pornpathumchaikit/Charnwit,Pornpathumchaikit/Supatra</t>
  </si>
  <si>
    <t xml:space="preserve">2893291	</t>
  </si>
  <si>
    <t xml:space="preserve">10010938303	</t>
  </si>
  <si>
    <t xml:space="preserve">999221982644599	</t>
  </si>
  <si>
    <t>[新山]新山凯贝丽酒店式服务公寓(Capri by Fraser Johor Bahru)(39605409)</t>
  </si>
  <si>
    <t>海景豪华特大床一室房&lt;2人入住&gt;&lt;不退款&gt;&lt;早餐&gt;</t>
  </si>
  <si>
    <t>fadzlan/Farid,fadzlan/Farid</t>
  </si>
  <si>
    <t xml:space="preserve">2894460	</t>
  </si>
  <si>
    <t xml:space="preserve">999221988101707	</t>
  </si>
  <si>
    <t>[吉隆坡]吉隆坡斯里太平洋酒店(Seri Pacific Hotel Kuala Lumpur)(37200296)</t>
  </si>
  <si>
    <t>俱乐部特大床房&lt;2人入住&gt;&lt;不退款&gt;</t>
  </si>
  <si>
    <t>shariff/tiara</t>
  </si>
  <si>
    <t xml:space="preserve">2896162	</t>
  </si>
  <si>
    <t xml:space="preserve">999221989555334	</t>
  </si>
  <si>
    <t>[波德申]我家民宿(My Family Hotel)(39647944)</t>
  </si>
  <si>
    <t>高级房间&lt;2人入住&gt;&lt;不退款&gt;</t>
  </si>
  <si>
    <t>Ziana/Nur,Ziana/Nur</t>
  </si>
  <si>
    <t xml:space="preserve">2896782	</t>
  </si>
  <si>
    <t>，</t>
  </si>
  <si>
    <t>A221228113330481</t>
  </si>
  <si>
    <t>A221228113451481</t>
  </si>
  <si>
    <t>USD / HKD 当前参考汇率: 7.79758</t>
  </si>
  <si>
    <t>总计： 4616 USD/
35993.63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</si>
  <si>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</si>
  <si>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</si>
  <si>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</si>
  <si>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</si>
  <si>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</si>
  <si>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</si>
  <si>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</si>
  <si>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</si>
  <si>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</si>
  <si>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</si>
  <si>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</si>
  <si>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</si>
  <si>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</si>
  <si>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</si>
  <si>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</si>
  <si>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</si>
  <si>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</si>
  <si>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</si>
  <si>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</si>
  <si>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2022-12-24</t>
  </si>
  <si>
    <t>2896782</t>
  </si>
  <si>
    <t>我的家庭酒店</t>
  </si>
  <si>
    <t>Ziana Nur,Ziana Nur</t>
  </si>
  <si>
    <t>2022-12-25</t>
  </si>
  <si>
    <t>退房日周结</t>
  </si>
  <si>
    <t>119.13</t>
  </si>
  <si>
    <t>17.00</t>
  </si>
  <si>
    <t>0</t>
  </si>
  <si>
    <t>0.00</t>
  </si>
  <si>
    <t>携程盛景国际直连</t>
  </si>
  <si>
    <t>01.010677</t>
  </si>
  <si>
    <t>2022-12-24 02:25:02</t>
  </si>
  <si>
    <t>否</t>
  </si>
  <si>
    <t>汇智国际旅游发展有限公司</t>
  </si>
  <si>
    <t>直连</t>
  </si>
  <si>
    <t>马来西亚</t>
  </si>
  <si>
    <t>2022-12-23</t>
  </si>
  <si>
    <t>2896162</t>
  </si>
  <si>
    <t>吉隆坡斯里太平洋酒店</t>
  </si>
  <si>
    <t>shariff tiara</t>
  </si>
  <si>
    <t>1722.96</t>
  </si>
  <si>
    <t>246.00</t>
  </si>
  <si>
    <t>2022-12-23 17:40:56</t>
  </si>
  <si>
    <t>2022-12-22</t>
  </si>
  <si>
    <t>2894460</t>
  </si>
  <si>
    <t>新山凯贝丽酒店式服务公寓</t>
  </si>
  <si>
    <t>fadzlan Farid,fadzlan Farid</t>
  </si>
  <si>
    <t>1945.56</t>
  </si>
  <si>
    <t>278.00</t>
  </si>
  <si>
    <t>2022-12-22 20:50:24</t>
  </si>
  <si>
    <t>2893291</t>
  </si>
  <si>
    <t>曼谷水门伯克利酒店</t>
  </si>
  <si>
    <t>Pornpathumchaikit Charnwit,Pornpathumchaikit Supatra</t>
  </si>
  <si>
    <t>874.80</t>
  </si>
  <si>
    <t>125.00</t>
  </si>
  <si>
    <t>2022-12-22 14:19:09</t>
  </si>
  <si>
    <t>直采</t>
  </si>
  <si>
    <t>泰国</t>
  </si>
  <si>
    <t>2022-12-20</t>
  </si>
  <si>
    <t>2888300</t>
  </si>
  <si>
    <t>特加尔尊贵商务酒店</t>
  </si>
  <si>
    <t>Nudianti Mrs Retna Mutiara</t>
  </si>
  <si>
    <t>1203.21</t>
  </si>
  <si>
    <t>172.00</t>
  </si>
  <si>
    <t>2022-12-20 13:00:36</t>
  </si>
  <si>
    <t>印度尼西亚</t>
  </si>
  <si>
    <t>2022-12-16</t>
  </si>
  <si>
    <t>2879086</t>
  </si>
  <si>
    <t>吉隆坡柏威年酒店 · 悦榕庄管理</t>
  </si>
  <si>
    <t>Fong choo Van,Fong choo Van</t>
  </si>
  <si>
    <t>2992.32</t>
  </si>
  <si>
    <t>428.00</t>
  </si>
  <si>
    <t>2022-12-16 18:55:56</t>
  </si>
  <si>
    <t>2022-12-15</t>
  </si>
  <si>
    <t>2876468</t>
  </si>
  <si>
    <t>目的地度假普吉岛苏林海滩(SHA Extra Plus)</t>
  </si>
  <si>
    <t>MUJIRAPARNPETCH CHANTHIP</t>
  </si>
  <si>
    <t>2758.85</t>
  </si>
  <si>
    <t>396.00</t>
  </si>
  <si>
    <t>2022-12-15 19:11:09</t>
  </si>
  <si>
    <t>2022-12-13</t>
  </si>
  <si>
    <t>2870443</t>
  </si>
  <si>
    <t>蒙德里安公园大道酒店</t>
  </si>
  <si>
    <t>KIM SEMIN</t>
  </si>
  <si>
    <t>1356.91</t>
  </si>
  <si>
    <t>194.00</t>
  </si>
  <si>
    <t>2022-12-13 15:42:43</t>
  </si>
  <si>
    <t>美国</t>
  </si>
  <si>
    <t>2022-12-05</t>
  </si>
  <si>
    <t>2849597</t>
  </si>
  <si>
    <t>首尔三井酒店</t>
  </si>
  <si>
    <t>Cha Youjin,Cha Youjin</t>
  </si>
  <si>
    <t>1075.04</t>
  </si>
  <si>
    <t>152.00</t>
  </si>
  <si>
    <t>2022-12-06 08:57:41</t>
  </si>
  <si>
    <t>韩国</t>
  </si>
  <si>
    <t>2022-11-20</t>
  </si>
  <si>
    <t>2812135</t>
  </si>
  <si>
    <t>大阪格兰比亚大酒店</t>
  </si>
  <si>
    <t>TSANG HOI LUN</t>
  </si>
  <si>
    <t>6023.37</t>
  </si>
  <si>
    <t>844.00</t>
  </si>
  <si>
    <t>2022-11-20 23:23:40</t>
  </si>
  <si>
    <t>日本</t>
  </si>
  <si>
    <t>2022-11-16</t>
  </si>
  <si>
    <t>2800919</t>
  </si>
  <si>
    <t>新宿华盛顿酒店</t>
  </si>
  <si>
    <t>WANG ZHONG</t>
  </si>
  <si>
    <t>2022-12-21</t>
  </si>
  <si>
    <t>9640.50</t>
  </si>
  <si>
    <t>1360.00</t>
  </si>
  <si>
    <t>2022-11-16 08:25:19</t>
  </si>
  <si>
    <t>999221939083386,</t>
  </si>
  <si>
    <t>2022-10-28</t>
  </si>
  <si>
    <t>2763595</t>
  </si>
  <si>
    <t>RMB</t>
  </si>
  <si>
    <t>2022-12-16 18:55:52</t>
  </si>
  <si>
    <t>999221980073920,</t>
  </si>
  <si>
    <t>2022-10-04</t>
  </si>
  <si>
    <t>2724422</t>
  </si>
  <si>
    <t>2022-12-22 14:19:05</t>
  </si>
  <si>
    <t>2022-09-04</t>
  </si>
  <si>
    <t>2678890</t>
  </si>
  <si>
    <t>新加坡卡尔登酒店</t>
  </si>
  <si>
    <t>SOO JOCELYN,QUAY JOHN</t>
  </si>
  <si>
    <t>2794.55</t>
  </si>
  <si>
    <t>404.00</t>
  </si>
  <si>
    <t>2022-09-05 19:00:57</t>
  </si>
  <si>
    <t>新加坡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</si>
</sst>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11</xdr:col>
      <xdr:colOff>457200</xdr:colOff>
      <xdr:row>49</xdr:row>
      <xdr:rowOff>121920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572000"/>
          <a:ext cx="8458200" cy="4145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44918</v>
      </c>
      <c r="G2" s="6">
        <v>44920</v>
      </c>
      <c r="H2" s="4">
        <v>1</v>
      </c>
      <c r="I2" s="4">
        <v>2</v>
      </c>
      <c r="J2" s="4">
        <v>2</v>
      </c>
      <c r="K2" s="4" t="s">
        <v>30</v>
      </c>
      <c r="L2" s="4">
        <v>404</v>
      </c>
      <c r="M2" s="4">
        <v>404</v>
      </c>
      <c r="N2" s="4" t="s">
        <v>31</v>
      </c>
      <c r="O2" s="4" t="s">
        <v>32</v>
      </c>
      <c r="P2" s="4" t="s">
        <v>33</v>
      </c>
      <c r="Q2" s="4">
        <v>0</v>
      </c>
      <c r="R2" s="7">
        <v>44808</v>
      </c>
      <c r="S2" s="6">
        <v>44923</v>
      </c>
      <c r="T2" s="4" t="s">
        <v>34</v>
      </c>
      <c r="U2" s="4">
        <v>404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44919</v>
      </c>
      <c r="G3" s="6">
        <v>44920</v>
      </c>
      <c r="H3" s="4">
        <v>1</v>
      </c>
      <c r="I3" s="4">
        <v>1</v>
      </c>
      <c r="J3" s="4">
        <v>1</v>
      </c>
      <c r="K3" s="4" t="s">
        <v>30</v>
      </c>
      <c r="L3" s="4">
        <v>254</v>
      </c>
      <c r="M3" s="4">
        <v>254</v>
      </c>
      <c r="N3" s="4" t="s">
        <v>40</v>
      </c>
      <c r="O3" s="4" t="s">
        <v>32</v>
      </c>
      <c r="P3" s="4" t="s">
        <v>33</v>
      </c>
      <c r="Q3" s="4">
        <v>0</v>
      </c>
      <c r="R3" s="7">
        <v>44830</v>
      </c>
      <c r="S3" s="6">
        <v>44923</v>
      </c>
      <c r="T3" s="4" t="s">
        <v>34</v>
      </c>
      <c r="U3" s="4">
        <v>254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44919</v>
      </c>
      <c r="G4" s="6">
        <v>44920</v>
      </c>
      <c r="H4" s="4">
        <v>1</v>
      </c>
      <c r="I4" s="4">
        <v>1</v>
      </c>
      <c r="J4" s="4">
        <v>1</v>
      </c>
      <c r="K4" s="4" t="s">
        <v>30</v>
      </c>
      <c r="L4" s="4">
        <v>-254</v>
      </c>
      <c r="M4" s="4">
        <v>-254</v>
      </c>
      <c r="N4" s="4" t="s">
        <v>40</v>
      </c>
      <c r="O4" s="4" t="s">
        <v>32</v>
      </c>
      <c r="P4" s="4" t="s">
        <v>33</v>
      </c>
      <c r="Q4" s="4">
        <v>0</v>
      </c>
      <c r="R4" s="7">
        <v>44830</v>
      </c>
      <c r="S4" s="6">
        <v>44923</v>
      </c>
      <c r="T4" s="4" t="s">
        <v>34</v>
      </c>
      <c r="U4" s="4">
        <v>-254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44916</v>
      </c>
      <c r="G5" s="6">
        <v>44920</v>
      </c>
      <c r="H5" s="4">
        <v>1</v>
      </c>
      <c r="I5" s="4">
        <v>4</v>
      </c>
      <c r="J5" s="4">
        <v>4</v>
      </c>
      <c r="K5" s="4" t="s">
        <v>30</v>
      </c>
      <c r="L5" s="4">
        <v>1360</v>
      </c>
      <c r="M5" s="4">
        <v>1360</v>
      </c>
      <c r="N5" s="4" t="s">
        <v>47</v>
      </c>
      <c r="O5" s="4" t="s">
        <v>32</v>
      </c>
      <c r="P5" s="4" t="s">
        <v>33</v>
      </c>
      <c r="Q5" s="4">
        <v>0</v>
      </c>
      <c r="R5" s="7">
        <v>44881</v>
      </c>
      <c r="S5" s="6">
        <v>44923</v>
      </c>
      <c r="T5" s="4" t="s">
        <v>34</v>
      </c>
      <c r="U5" s="4">
        <v>1360</v>
      </c>
      <c r="V5" s="4">
        <v>0</v>
      </c>
      <c r="W5" s="4">
        <v>0</v>
      </c>
      <c r="X5" s="4" t="s">
        <v>48</v>
      </c>
      <c r="Y5" s="4" t="s">
        <v>42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44918</v>
      </c>
      <c r="G6" s="6">
        <v>44920</v>
      </c>
      <c r="H6" s="4">
        <v>1</v>
      </c>
      <c r="I6" s="4">
        <v>2</v>
      </c>
      <c r="J6" s="4">
        <v>2</v>
      </c>
      <c r="K6" s="4" t="s">
        <v>30</v>
      </c>
      <c r="L6" s="4">
        <v>844</v>
      </c>
      <c r="M6" s="4">
        <v>844</v>
      </c>
      <c r="N6" s="4" t="s">
        <v>52</v>
      </c>
      <c r="O6" s="4" t="s">
        <v>32</v>
      </c>
      <c r="P6" s="4" t="s">
        <v>33</v>
      </c>
      <c r="Q6" s="4">
        <v>0</v>
      </c>
      <c r="R6" s="7">
        <v>44885</v>
      </c>
      <c r="S6" s="6">
        <v>44923</v>
      </c>
      <c r="T6" s="4" t="s">
        <v>34</v>
      </c>
      <c r="U6" s="4">
        <v>844</v>
      </c>
      <c r="V6" s="4">
        <v>0</v>
      </c>
      <c r="W6" s="4">
        <v>0</v>
      </c>
      <c r="X6" s="4" t="s">
        <v>53</v>
      </c>
      <c r="Y6" s="4" t="s">
        <v>42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44914</v>
      </c>
      <c r="G7" s="6">
        <v>44920</v>
      </c>
      <c r="H7" s="4">
        <v>1</v>
      </c>
      <c r="I7" s="4">
        <v>6</v>
      </c>
      <c r="J7" s="4">
        <v>6</v>
      </c>
      <c r="K7" s="4" t="s">
        <v>30</v>
      </c>
      <c r="L7" s="4">
        <v>546</v>
      </c>
      <c r="M7" s="4">
        <v>546</v>
      </c>
      <c r="N7" s="4" t="s">
        <v>57</v>
      </c>
      <c r="O7" s="4" t="s">
        <v>32</v>
      </c>
      <c r="P7" s="4" t="s">
        <v>33</v>
      </c>
      <c r="Q7" s="4">
        <v>0</v>
      </c>
      <c r="R7" s="7">
        <v>44896</v>
      </c>
      <c r="S7" s="6">
        <v>44923</v>
      </c>
      <c r="T7" s="4" t="s">
        <v>34</v>
      </c>
      <c r="U7" s="4">
        <v>546</v>
      </c>
      <c r="V7" s="4">
        <v>0</v>
      </c>
      <c r="W7" s="4">
        <v>0</v>
      </c>
      <c r="X7" s="4" t="s">
        <v>58</v>
      </c>
      <c r="Y7" s="4" t="s">
        <v>42</v>
      </c>
    </row>
    <row r="8" s="4" customFormat="1" spans="1:25">
      <c r="A8" s="4" t="s">
        <v>54</v>
      </c>
      <c r="B8" s="4" t="s">
        <v>26</v>
      </c>
      <c r="C8" s="4" t="s">
        <v>43</v>
      </c>
      <c r="D8" s="4" t="s">
        <v>55</v>
      </c>
      <c r="E8" s="4" t="s">
        <v>56</v>
      </c>
      <c r="F8" s="6">
        <v>44914</v>
      </c>
      <c r="G8" s="6">
        <v>44920</v>
      </c>
      <c r="H8" s="4">
        <v>1</v>
      </c>
      <c r="I8" s="4">
        <v>6</v>
      </c>
      <c r="J8" s="4">
        <v>6</v>
      </c>
      <c r="K8" s="4" t="s">
        <v>30</v>
      </c>
      <c r="L8" s="4">
        <v>-546</v>
      </c>
      <c r="M8" s="4">
        <v>-546</v>
      </c>
      <c r="N8" s="4" t="s">
        <v>57</v>
      </c>
      <c r="O8" s="4" t="s">
        <v>32</v>
      </c>
      <c r="P8" s="4" t="s">
        <v>33</v>
      </c>
      <c r="Q8" s="4">
        <v>0</v>
      </c>
      <c r="R8" s="7">
        <v>44896</v>
      </c>
      <c r="S8" s="6">
        <v>44923</v>
      </c>
      <c r="T8" s="4" t="s">
        <v>34</v>
      </c>
      <c r="U8" s="4">
        <v>-546</v>
      </c>
      <c r="V8" s="4">
        <v>0</v>
      </c>
      <c r="W8" s="4">
        <v>0</v>
      </c>
      <c r="X8" s="4" t="s">
        <v>58</v>
      </c>
      <c r="Y8" s="4" t="s">
        <v>42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44919</v>
      </c>
      <c r="G9" s="6">
        <v>44920</v>
      </c>
      <c r="H9" s="4">
        <v>1</v>
      </c>
      <c r="I9" s="4">
        <v>1</v>
      </c>
      <c r="J9" s="4">
        <v>1</v>
      </c>
      <c r="K9" s="4" t="s">
        <v>30</v>
      </c>
      <c r="L9" s="4">
        <v>152</v>
      </c>
      <c r="M9" s="4">
        <v>152</v>
      </c>
      <c r="N9" s="4" t="s">
        <v>62</v>
      </c>
      <c r="O9" s="4" t="s">
        <v>32</v>
      </c>
      <c r="P9" s="4" t="s">
        <v>33</v>
      </c>
      <c r="Q9" s="4">
        <v>0</v>
      </c>
      <c r="R9" s="7">
        <v>44900</v>
      </c>
      <c r="S9" s="6">
        <v>44923</v>
      </c>
      <c r="T9" s="4" t="s">
        <v>34</v>
      </c>
      <c r="U9" s="4">
        <v>152</v>
      </c>
      <c r="V9" s="4">
        <v>0</v>
      </c>
      <c r="W9" s="4">
        <v>0</v>
      </c>
      <c r="X9" s="4" t="s">
        <v>63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44919</v>
      </c>
      <c r="G10" s="6">
        <v>44920</v>
      </c>
      <c r="H10" s="4">
        <v>1</v>
      </c>
      <c r="I10" s="4">
        <v>1</v>
      </c>
      <c r="J10" s="4">
        <v>1</v>
      </c>
      <c r="K10" s="4" t="s">
        <v>30</v>
      </c>
      <c r="L10" s="4">
        <v>194</v>
      </c>
      <c r="M10" s="4">
        <v>194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44908</v>
      </c>
      <c r="S10" s="6">
        <v>44923</v>
      </c>
      <c r="T10" s="4" t="s">
        <v>34</v>
      </c>
      <c r="U10" s="4">
        <v>194</v>
      </c>
      <c r="V10" s="4">
        <v>0</v>
      </c>
      <c r="W10" s="4">
        <v>0</v>
      </c>
      <c r="X10" s="4" t="s">
        <v>69</v>
      </c>
      <c r="Y10" s="4" t="s">
        <v>42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44917</v>
      </c>
      <c r="G11" s="6">
        <v>44920</v>
      </c>
      <c r="H11" s="4">
        <v>1</v>
      </c>
      <c r="I11" s="4">
        <v>3</v>
      </c>
      <c r="J11" s="4">
        <v>3</v>
      </c>
      <c r="K11" s="4" t="s">
        <v>30</v>
      </c>
      <c r="L11" s="4">
        <v>396</v>
      </c>
      <c r="M11" s="4">
        <v>396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44910</v>
      </c>
      <c r="S11" s="6">
        <v>44923</v>
      </c>
      <c r="T11" s="4" t="s">
        <v>34</v>
      </c>
      <c r="U11" s="4">
        <v>396</v>
      </c>
      <c r="V11" s="4">
        <v>0</v>
      </c>
      <c r="W11" s="4">
        <v>0</v>
      </c>
      <c r="X11" s="4" t="s">
        <v>74</v>
      </c>
      <c r="Y11" s="4" t="s">
        <v>42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44919</v>
      </c>
      <c r="G12" s="6">
        <v>44920</v>
      </c>
      <c r="H12" s="4">
        <v>1</v>
      </c>
      <c r="I12" s="4">
        <v>1</v>
      </c>
      <c r="J12" s="4">
        <v>1</v>
      </c>
      <c r="K12" s="4" t="s">
        <v>30</v>
      </c>
      <c r="L12" s="4">
        <v>428</v>
      </c>
      <c r="M12" s="4">
        <v>428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44911</v>
      </c>
      <c r="S12" s="6">
        <v>44923</v>
      </c>
      <c r="T12" s="4" t="s">
        <v>34</v>
      </c>
      <c r="U12" s="4">
        <v>428</v>
      </c>
      <c r="V12" s="4">
        <v>0</v>
      </c>
      <c r="W12" s="4">
        <v>0</v>
      </c>
      <c r="X12" s="4" t="s">
        <v>79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44918</v>
      </c>
      <c r="G13" s="6">
        <v>44920</v>
      </c>
      <c r="H13" s="4">
        <v>2</v>
      </c>
      <c r="I13" s="4">
        <v>2</v>
      </c>
      <c r="J13" s="4">
        <v>4</v>
      </c>
      <c r="K13" s="4" t="s">
        <v>30</v>
      </c>
      <c r="L13" s="4">
        <v>172</v>
      </c>
      <c r="M13" s="4">
        <v>172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44915</v>
      </c>
      <c r="S13" s="6">
        <v>44923</v>
      </c>
      <c r="T13" s="4" t="s">
        <v>34</v>
      </c>
      <c r="U13" s="4">
        <v>172</v>
      </c>
      <c r="V13" s="4">
        <v>0</v>
      </c>
      <c r="W13" s="4">
        <v>0</v>
      </c>
      <c r="X13" s="4" t="s">
        <v>85</v>
      </c>
      <c r="Y13" s="4" t="s">
        <v>86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44919</v>
      </c>
      <c r="G14" s="6">
        <v>44920</v>
      </c>
      <c r="H14" s="4">
        <v>1</v>
      </c>
      <c r="I14" s="4">
        <v>1</v>
      </c>
      <c r="J14" s="4">
        <v>1</v>
      </c>
      <c r="K14" s="4" t="s">
        <v>30</v>
      </c>
      <c r="L14" s="4">
        <v>125</v>
      </c>
      <c r="M14" s="4">
        <v>125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44917</v>
      </c>
      <c r="S14" s="6">
        <v>44923</v>
      </c>
      <c r="T14" s="4" t="s">
        <v>34</v>
      </c>
      <c r="U14" s="4">
        <v>125</v>
      </c>
      <c r="V14" s="4">
        <v>0</v>
      </c>
      <c r="W14" s="4">
        <v>0</v>
      </c>
      <c r="X14" s="4" t="s">
        <v>91</v>
      </c>
      <c r="Y14" s="4" t="s">
        <v>92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44918</v>
      </c>
      <c r="G15" s="6">
        <v>44920</v>
      </c>
      <c r="H15" s="4">
        <v>1</v>
      </c>
      <c r="I15" s="4">
        <v>2</v>
      </c>
      <c r="J15" s="4">
        <v>2</v>
      </c>
      <c r="K15" s="4" t="s">
        <v>30</v>
      </c>
      <c r="L15" s="4">
        <v>278</v>
      </c>
      <c r="M15" s="4">
        <v>278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44917</v>
      </c>
      <c r="S15" s="6">
        <v>44923</v>
      </c>
      <c r="T15" s="4" t="s">
        <v>34</v>
      </c>
      <c r="U15" s="4">
        <v>278</v>
      </c>
      <c r="V15" s="4">
        <v>0</v>
      </c>
      <c r="W15" s="4">
        <v>0</v>
      </c>
      <c r="X15" s="4" t="s">
        <v>97</v>
      </c>
      <c r="Y15" s="4" t="s">
        <v>42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44918</v>
      </c>
      <c r="G16" s="6">
        <v>44920</v>
      </c>
      <c r="H16" s="4">
        <v>1</v>
      </c>
      <c r="I16" s="4">
        <v>2</v>
      </c>
      <c r="J16" s="4">
        <v>2</v>
      </c>
      <c r="K16" s="4" t="s">
        <v>30</v>
      </c>
      <c r="L16" s="4">
        <v>246</v>
      </c>
      <c r="M16" s="4">
        <v>246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44918</v>
      </c>
      <c r="S16" s="6">
        <v>44923</v>
      </c>
      <c r="T16" s="4" t="s">
        <v>34</v>
      </c>
      <c r="U16" s="4">
        <v>246</v>
      </c>
      <c r="V16" s="4">
        <v>0</v>
      </c>
      <c r="W16" s="4">
        <v>0</v>
      </c>
      <c r="X16" s="4" t="s">
        <v>102</v>
      </c>
      <c r="Y16" s="4" t="s">
        <v>42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44919</v>
      </c>
      <c r="G17" s="6">
        <v>44920</v>
      </c>
      <c r="H17" s="4">
        <v>1</v>
      </c>
      <c r="I17" s="4">
        <v>1</v>
      </c>
      <c r="J17" s="4">
        <v>1</v>
      </c>
      <c r="K17" s="4" t="s">
        <v>30</v>
      </c>
      <c r="L17" s="4">
        <v>17</v>
      </c>
      <c r="M17" s="4">
        <v>17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44919</v>
      </c>
      <c r="S17" s="6">
        <v>44923</v>
      </c>
      <c r="T17" s="4" t="s">
        <v>34</v>
      </c>
      <c r="U17" s="4">
        <v>17</v>
      </c>
      <c r="V17" s="4">
        <v>0</v>
      </c>
      <c r="W17" s="4">
        <v>0</v>
      </c>
      <c r="X17" s="4" t="s">
        <v>107</v>
      </c>
      <c r="Y17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"/>
  <sheetViews>
    <sheetView tabSelected="1" workbookViewId="0">
      <selection activeCell="A20" sqref="A20:D23"/>
    </sheetView>
  </sheetViews>
  <sheetFormatPr defaultColWidth="10" defaultRowHeight="14.4"/>
  <cols>
    <col min="1" max="1" width="12.8888888888889" style="4"/>
    <col min="2" max="3" width="11.8888888888889" style="4"/>
    <col min="4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108</v>
      </c>
    </row>
    <row r="2" s="4" customFormat="1" spans="1:9">
      <c r="A2" s="5">
        <v>18918960610</v>
      </c>
      <c r="B2" s="6">
        <v>44918</v>
      </c>
      <c r="C2" s="6">
        <v>44920</v>
      </c>
      <c r="D2" s="4">
        <v>404</v>
      </c>
      <c r="E2" s="4" t="str">
        <f>VLOOKUP(A2,HOP!A:L,12,0)</f>
        <v>404.00</v>
      </c>
      <c r="F2" s="4" t="str">
        <f>VLOOKUP(A2,HOP!A:C,3,0)</f>
        <v>2678890</v>
      </c>
      <c r="G2" s="4">
        <f>D2-E2</f>
        <v>0</v>
      </c>
      <c r="H2" s="4" t="str">
        <f>$H$1&amp;F2</f>
        <v>，2678890</v>
      </c>
      <c r="I2" s="4" t="str">
        <f>VLOOKUP(A2,HOP!A:U,21,0)</f>
        <v>直采</v>
      </c>
    </row>
    <row r="3" s="4" customFormat="1" hidden="1" spans="1:9">
      <c r="A3" s="5">
        <v>21187708810</v>
      </c>
      <c r="B3" s="6">
        <v>44919</v>
      </c>
      <c r="C3" s="6">
        <v>44920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5" si="0">D3-E3</f>
        <v>#N/A</v>
      </c>
      <c r="H3" s="4" t="e">
        <f t="shared" ref="H3:H15" si="1">$H$1&amp;F3</f>
        <v>#N/A</v>
      </c>
      <c r="I3" s="4" t="e">
        <f>VLOOKUP(A3,HOP!A:U,21,0)</f>
        <v>#N/A</v>
      </c>
    </row>
    <row r="4" s="4" customFormat="1" spans="1:9">
      <c r="A4" s="5">
        <v>21803527975</v>
      </c>
      <c r="B4" s="6">
        <v>44916</v>
      </c>
      <c r="C4" s="6">
        <v>44920</v>
      </c>
      <c r="D4" s="4">
        <v>1360</v>
      </c>
      <c r="E4" s="4" t="str">
        <f>VLOOKUP(A4,HOP!A:L,12,0)</f>
        <v>1360.00</v>
      </c>
      <c r="F4" s="4" t="str">
        <f>VLOOKUP(A4,HOP!A:C,3,0)</f>
        <v>2800919</v>
      </c>
      <c r="G4" s="4">
        <f t="shared" si="0"/>
        <v>0</v>
      </c>
      <c r="H4" s="4" t="str">
        <f t="shared" si="1"/>
        <v>，2800919</v>
      </c>
      <c r="I4" s="4" t="str">
        <f>VLOOKUP(A4,HOP!A:U,21,0)</f>
        <v>直采</v>
      </c>
    </row>
    <row r="5" s="4" customFormat="1" spans="1:9">
      <c r="A5" s="5">
        <v>21827235594</v>
      </c>
      <c r="B5" s="6">
        <v>44918</v>
      </c>
      <c r="C5" s="6">
        <v>44920</v>
      </c>
      <c r="D5" s="4">
        <v>844</v>
      </c>
      <c r="E5" s="4" t="str">
        <f>VLOOKUP(A5,HOP!A:L,12,0)</f>
        <v>844.00</v>
      </c>
      <c r="F5" s="4" t="str">
        <f>VLOOKUP(A5,HOP!A:C,3,0)</f>
        <v>2812135</v>
      </c>
      <c r="G5" s="4">
        <f t="shared" si="0"/>
        <v>0</v>
      </c>
      <c r="H5" s="4" t="str">
        <f t="shared" si="1"/>
        <v>，2812135</v>
      </c>
      <c r="I5" s="4" t="str">
        <f>VLOOKUP(A5,HOP!A:U,21,0)</f>
        <v>直采</v>
      </c>
    </row>
    <row r="6" s="4" customFormat="1" hidden="1" spans="1:9">
      <c r="A6" s="5">
        <v>21849514659</v>
      </c>
      <c r="B6" s="6">
        <v>44914</v>
      </c>
      <c r="C6" s="6">
        <v>44920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999221855603924</v>
      </c>
      <c r="B7" s="6">
        <v>44919</v>
      </c>
      <c r="C7" s="6">
        <v>44920</v>
      </c>
      <c r="D7" s="4">
        <v>152</v>
      </c>
      <c r="E7" s="4" t="str">
        <f>VLOOKUP(A7,HOP!A:L,12,0)</f>
        <v>152.00</v>
      </c>
      <c r="F7" s="4" t="str">
        <f>VLOOKUP(A7,HOP!A:C,3,0)</f>
        <v>2849597</v>
      </c>
      <c r="G7" s="4">
        <f t="shared" si="0"/>
        <v>0</v>
      </c>
      <c r="H7" s="4" t="str">
        <f t="shared" si="1"/>
        <v>，2849597</v>
      </c>
      <c r="I7" s="4" t="str">
        <f>VLOOKUP(A7,HOP!A:U,21,0)</f>
        <v>直采</v>
      </c>
    </row>
    <row r="8" s="4" customFormat="1" spans="1:9">
      <c r="A8" s="5">
        <v>999221907315386</v>
      </c>
      <c r="B8" s="6">
        <v>44919</v>
      </c>
      <c r="C8" s="6">
        <v>44920</v>
      </c>
      <c r="D8" s="4">
        <v>194</v>
      </c>
      <c r="E8" s="4" t="str">
        <f>VLOOKUP(A8,HOP!A:L,12,0)</f>
        <v>194.00</v>
      </c>
      <c r="F8" s="4" t="str">
        <f>VLOOKUP(A8,HOP!A:C,3,0)</f>
        <v>2870443</v>
      </c>
      <c r="G8" s="4">
        <f t="shared" si="0"/>
        <v>0</v>
      </c>
      <c r="H8" s="4" t="str">
        <f t="shared" si="1"/>
        <v>，2870443</v>
      </c>
      <c r="I8" s="4" t="str">
        <f>VLOOKUP(A8,HOP!A:U,21,0)</f>
        <v>直连</v>
      </c>
    </row>
    <row r="9" s="4" customFormat="1" spans="1:9">
      <c r="A9" s="5">
        <v>999221931813370</v>
      </c>
      <c r="B9" s="6">
        <v>44917</v>
      </c>
      <c r="C9" s="6">
        <v>44920</v>
      </c>
      <c r="D9" s="4">
        <v>396</v>
      </c>
      <c r="E9" s="4" t="str">
        <f>VLOOKUP(A9,HOP!A:L,12,0)</f>
        <v>396.00</v>
      </c>
      <c r="F9" s="4" t="str">
        <f>VLOOKUP(A9,HOP!A:C,3,0)</f>
        <v>2876468</v>
      </c>
      <c r="G9" s="4">
        <f t="shared" si="0"/>
        <v>0</v>
      </c>
      <c r="H9" s="4" t="str">
        <f t="shared" si="1"/>
        <v>，2876468</v>
      </c>
      <c r="I9" s="4" t="str">
        <f>VLOOKUP(A9,HOP!A:U,21,0)</f>
        <v>直连</v>
      </c>
    </row>
    <row r="10" s="4" customFormat="1" spans="1:9">
      <c r="A10" s="5">
        <v>999221939083386</v>
      </c>
      <c r="B10" s="6">
        <v>44919</v>
      </c>
      <c r="C10" s="6">
        <v>44920</v>
      </c>
      <c r="D10" s="4">
        <v>428</v>
      </c>
      <c r="E10" s="4" t="str">
        <f>VLOOKUP(A10,HOP!A:L,12,0)</f>
        <v>428.00</v>
      </c>
      <c r="F10" s="4" t="str">
        <f>VLOOKUP(A10,HOP!A:C,3,0)</f>
        <v>2879086</v>
      </c>
      <c r="G10" s="4">
        <f t="shared" si="0"/>
        <v>0</v>
      </c>
      <c r="H10" s="4" t="str">
        <f t="shared" si="1"/>
        <v>，2879086</v>
      </c>
      <c r="I10" s="4" t="str">
        <f>VLOOKUP(A10,HOP!A:U,21,0)</f>
        <v>直采</v>
      </c>
    </row>
    <row r="11" s="4" customFormat="1" spans="1:9">
      <c r="A11" s="5">
        <v>999221966220429</v>
      </c>
      <c r="B11" s="6">
        <v>44918</v>
      </c>
      <c r="C11" s="6">
        <v>44920</v>
      </c>
      <c r="D11" s="4">
        <v>172</v>
      </c>
      <c r="E11" s="4" t="str">
        <f>VLOOKUP(A11,HOP!A:L,12,0)</f>
        <v>172.00</v>
      </c>
      <c r="F11" s="4" t="str">
        <f>VLOOKUP(A11,HOP!A:C,3,0)</f>
        <v>2888300</v>
      </c>
      <c r="G11" s="4">
        <f t="shared" si="0"/>
        <v>0</v>
      </c>
      <c r="H11" s="4" t="str">
        <f t="shared" si="1"/>
        <v>，2888300</v>
      </c>
      <c r="I11" s="4" t="str">
        <f>VLOOKUP(A11,HOP!A:U,21,0)</f>
        <v>直连</v>
      </c>
    </row>
    <row r="12" s="4" customFormat="1" spans="1:9">
      <c r="A12" s="5">
        <v>999221980073920</v>
      </c>
      <c r="B12" s="6">
        <v>44919</v>
      </c>
      <c r="C12" s="6">
        <v>44920</v>
      </c>
      <c r="D12" s="4">
        <v>125</v>
      </c>
      <c r="E12" s="4" t="str">
        <f>VLOOKUP(A12,HOP!A:L,12,0)</f>
        <v>125.00</v>
      </c>
      <c r="F12" s="4" t="str">
        <f>VLOOKUP(A12,HOP!A:C,3,0)</f>
        <v>2893291</v>
      </c>
      <c r="G12" s="4">
        <f t="shared" si="0"/>
        <v>0</v>
      </c>
      <c r="H12" s="4" t="str">
        <f t="shared" si="1"/>
        <v>，2893291</v>
      </c>
      <c r="I12" s="4" t="str">
        <f>VLOOKUP(A12,HOP!A:U,21,0)</f>
        <v>直采</v>
      </c>
    </row>
    <row r="13" s="4" customFormat="1" spans="1:9">
      <c r="A13" s="5">
        <v>999221982644599</v>
      </c>
      <c r="B13" s="6">
        <v>44918</v>
      </c>
      <c r="C13" s="6">
        <v>44920</v>
      </c>
      <c r="D13" s="4">
        <v>278</v>
      </c>
      <c r="E13" s="4" t="str">
        <f>VLOOKUP(A13,HOP!A:L,12,0)</f>
        <v>278.00</v>
      </c>
      <c r="F13" s="4" t="str">
        <f>VLOOKUP(A13,HOP!A:C,3,0)</f>
        <v>2894460</v>
      </c>
      <c r="G13" s="4">
        <f t="shared" si="0"/>
        <v>0</v>
      </c>
      <c r="H13" s="4" t="str">
        <f t="shared" si="1"/>
        <v>，2894460</v>
      </c>
      <c r="I13" s="4" t="str">
        <f>VLOOKUP(A13,HOP!A:U,21,0)</f>
        <v>直连</v>
      </c>
    </row>
    <row r="14" s="4" customFormat="1" spans="1:9">
      <c r="A14" s="5">
        <v>999221988101707</v>
      </c>
      <c r="B14" s="6">
        <v>44918</v>
      </c>
      <c r="C14" s="6">
        <v>44920</v>
      </c>
      <c r="D14" s="4">
        <v>246</v>
      </c>
      <c r="E14" s="4" t="str">
        <f>VLOOKUP(A14,HOP!A:L,12,0)</f>
        <v>246.00</v>
      </c>
      <c r="F14" s="4" t="str">
        <f>VLOOKUP(A14,HOP!A:C,3,0)</f>
        <v>2896162</v>
      </c>
      <c r="G14" s="4">
        <f t="shared" si="0"/>
        <v>0</v>
      </c>
      <c r="H14" s="4" t="str">
        <f t="shared" si="1"/>
        <v>，2896162</v>
      </c>
      <c r="I14" s="4" t="str">
        <f>VLOOKUP(A14,HOP!A:U,21,0)</f>
        <v>直连</v>
      </c>
    </row>
    <row r="15" s="4" customFormat="1" spans="1:9">
      <c r="A15" s="5">
        <v>999221989555334</v>
      </c>
      <c r="B15" s="6">
        <v>44919</v>
      </c>
      <c r="C15" s="6">
        <v>44920</v>
      </c>
      <c r="D15" s="4">
        <v>17</v>
      </c>
      <c r="E15" s="4" t="str">
        <f>VLOOKUP(A15,HOP!A:L,12,0)</f>
        <v>17.00</v>
      </c>
      <c r="F15" s="4" t="str">
        <f>VLOOKUP(A15,HOP!A:C,3,0)</f>
        <v>2896782</v>
      </c>
      <c r="G15" s="4">
        <f t="shared" si="0"/>
        <v>0</v>
      </c>
      <c r="H15" s="4" t="str">
        <f t="shared" si="1"/>
        <v>，2896782</v>
      </c>
      <c r="I15" s="4" t="str">
        <f>VLOOKUP(A15,HOP!A:U,21,0)</f>
        <v>直连</v>
      </c>
    </row>
    <row r="17" spans="4:4">
      <c r="D17" s="4">
        <f>SUM(D2:D16)</f>
        <v>4616</v>
      </c>
    </row>
    <row r="20" spans="1:4">
      <c r="A20" s="4" t="s">
        <v>109</v>
      </c>
      <c r="C20" s="4">
        <v>3313</v>
      </c>
      <c r="D20" s="4">
        <v>25833.38</v>
      </c>
    </row>
    <row r="21" spans="1:4">
      <c r="A21" s="4" t="s">
        <v>110</v>
      </c>
      <c r="C21" s="4">
        <v>1303</v>
      </c>
      <c r="D21" s="4">
        <v>10160.25</v>
      </c>
    </row>
    <row r="22" spans="1:4">
      <c r="A22" s="4" t="s">
        <v>111</v>
      </c>
      <c r="C22" s="4">
        <f>SUBTOTAL(9,C20:C21)</f>
        <v>4616</v>
      </c>
      <c r="D22" s="4">
        <f>SUBTOTAL(9,D20:D21)</f>
        <v>35993.63</v>
      </c>
    </row>
    <row r="23" spans="1:1">
      <c r="A23" s="4" t="s">
        <v>112</v>
      </c>
    </row>
  </sheetData>
  <autoFilter ref="A1:X15">
    <filterColumn colId="3">
      <filters>
        <filter val="1360"/>
        <filter val="152"/>
        <filter val="172"/>
        <filter val="194"/>
        <filter val="404"/>
        <filter val="844"/>
        <filter val="125"/>
        <filter val="246"/>
        <filter val="396"/>
        <filter val="17"/>
        <filter val="278"/>
        <filter val="42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113</v>
      </c>
      <c r="B1" s="2" t="s">
        <v>114</v>
      </c>
      <c r="C1" s="2" t="s">
        <v>115</v>
      </c>
      <c r="D1" s="2" t="s">
        <v>116</v>
      </c>
      <c r="E1" s="2" t="s">
        <v>13</v>
      </c>
      <c r="F1" s="2" t="s">
        <v>5</v>
      </c>
      <c r="G1" s="2" t="s">
        <v>6</v>
      </c>
      <c r="H1" s="2" t="s">
        <v>117</v>
      </c>
      <c r="I1" s="2" t="s">
        <v>118</v>
      </c>
      <c r="J1" s="2" t="s">
        <v>119</v>
      </c>
      <c r="K1" s="2" t="s">
        <v>120</v>
      </c>
      <c r="L1" s="2" t="s">
        <v>121</v>
      </c>
      <c r="M1" s="2" t="s">
        <v>122</v>
      </c>
      <c r="N1" s="2" t="s">
        <v>123</v>
      </c>
      <c r="O1" s="2" t="s">
        <v>124</v>
      </c>
      <c r="P1" s="2" t="s">
        <v>125</v>
      </c>
      <c r="Q1" s="2" t="s">
        <v>126</v>
      </c>
      <c r="R1" s="2" t="s">
        <v>127</v>
      </c>
      <c r="S1" s="2" t="s">
        <v>128</v>
      </c>
      <c r="T1" s="2" t="s">
        <v>129</v>
      </c>
      <c r="U1" s="2" t="s">
        <v>130</v>
      </c>
      <c r="V1" s="2" t="s">
        <v>131</v>
      </c>
    </row>
    <row r="2" s="1" customFormat="1" spans="1:22">
      <c r="A2" s="3">
        <v>999221989555334</v>
      </c>
      <c r="B2" s="1" t="s">
        <v>132</v>
      </c>
      <c r="C2" s="1" t="s">
        <v>133</v>
      </c>
      <c r="D2" s="1" t="s">
        <v>134</v>
      </c>
      <c r="E2" s="1" t="s">
        <v>135</v>
      </c>
      <c r="F2" s="1" t="s">
        <v>132</v>
      </c>
      <c r="G2" s="1" t="s">
        <v>136</v>
      </c>
      <c r="H2" s="1" t="s">
        <v>137</v>
      </c>
      <c r="I2" s="1" t="s">
        <v>138</v>
      </c>
      <c r="J2" s="1" t="s">
        <v>30</v>
      </c>
      <c r="K2" s="1" t="s">
        <v>139</v>
      </c>
      <c r="L2" s="1" t="s">
        <v>139</v>
      </c>
      <c r="M2" s="1" t="s">
        <v>140</v>
      </c>
      <c r="N2" s="1" t="s">
        <v>140</v>
      </c>
      <c r="O2" s="1" t="s">
        <v>141</v>
      </c>
      <c r="P2" s="1" t="s">
        <v>142</v>
      </c>
      <c r="Q2" s="1" t="s">
        <v>143</v>
      </c>
      <c r="R2" s="1" t="s">
        <v>144</v>
      </c>
      <c r="S2" s="1" t="s">
        <v>145</v>
      </c>
      <c r="T2" s="1" t="s">
        <v>146</v>
      </c>
      <c r="U2" s="1" t="s">
        <v>147</v>
      </c>
      <c r="V2" s="1" t="s">
        <v>148</v>
      </c>
    </row>
    <row r="3" s="1" customFormat="1" spans="1:22">
      <c r="A3" s="3">
        <v>999221988101707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149</v>
      </c>
      <c r="G3" s="1" t="s">
        <v>136</v>
      </c>
      <c r="H3" s="1" t="s">
        <v>137</v>
      </c>
      <c r="I3" s="1" t="s">
        <v>153</v>
      </c>
      <c r="J3" s="1" t="s">
        <v>30</v>
      </c>
      <c r="K3" s="1" t="s">
        <v>154</v>
      </c>
      <c r="L3" s="1" t="s">
        <v>154</v>
      </c>
      <c r="M3" s="1" t="s">
        <v>140</v>
      </c>
      <c r="N3" s="1" t="s">
        <v>140</v>
      </c>
      <c r="O3" s="1" t="s">
        <v>141</v>
      </c>
      <c r="P3" s="1" t="s">
        <v>142</v>
      </c>
      <c r="Q3" s="1" t="s">
        <v>143</v>
      </c>
      <c r="R3" s="1" t="s">
        <v>155</v>
      </c>
      <c r="S3" s="1" t="s">
        <v>145</v>
      </c>
      <c r="T3" s="1" t="s">
        <v>146</v>
      </c>
      <c r="U3" s="1" t="s">
        <v>147</v>
      </c>
      <c r="V3" s="1" t="s">
        <v>148</v>
      </c>
    </row>
    <row r="4" s="1" customFormat="1" spans="1:22">
      <c r="A4" s="3">
        <v>999221982644599</v>
      </c>
      <c r="B4" s="1" t="s">
        <v>156</v>
      </c>
      <c r="C4" s="1" t="s">
        <v>157</v>
      </c>
      <c r="D4" s="1" t="s">
        <v>158</v>
      </c>
      <c r="E4" s="1" t="s">
        <v>159</v>
      </c>
      <c r="F4" s="1" t="s">
        <v>149</v>
      </c>
      <c r="G4" s="1" t="s">
        <v>136</v>
      </c>
      <c r="H4" s="1" t="s">
        <v>137</v>
      </c>
      <c r="I4" s="1" t="s">
        <v>160</v>
      </c>
      <c r="J4" s="1" t="s">
        <v>30</v>
      </c>
      <c r="K4" s="1" t="s">
        <v>161</v>
      </c>
      <c r="L4" s="1" t="s">
        <v>161</v>
      </c>
      <c r="M4" s="1" t="s">
        <v>140</v>
      </c>
      <c r="N4" s="1" t="s">
        <v>140</v>
      </c>
      <c r="O4" s="1" t="s">
        <v>141</v>
      </c>
      <c r="P4" s="1" t="s">
        <v>142</v>
      </c>
      <c r="Q4" s="1" t="s">
        <v>143</v>
      </c>
      <c r="R4" s="1" t="s">
        <v>162</v>
      </c>
      <c r="S4" s="1" t="s">
        <v>145</v>
      </c>
      <c r="T4" s="1" t="s">
        <v>146</v>
      </c>
      <c r="U4" s="1" t="s">
        <v>147</v>
      </c>
      <c r="V4" s="1" t="s">
        <v>148</v>
      </c>
    </row>
    <row r="5" s="1" customFormat="1" spans="1:22">
      <c r="A5" s="3">
        <v>999221980073920</v>
      </c>
      <c r="B5" s="1" t="s">
        <v>156</v>
      </c>
      <c r="C5" s="1" t="s">
        <v>163</v>
      </c>
      <c r="D5" s="1" t="s">
        <v>164</v>
      </c>
      <c r="E5" s="1" t="s">
        <v>165</v>
      </c>
      <c r="F5" s="1" t="s">
        <v>132</v>
      </c>
      <c r="G5" s="1" t="s">
        <v>136</v>
      </c>
      <c r="H5" s="1" t="s">
        <v>137</v>
      </c>
      <c r="I5" s="1" t="s">
        <v>166</v>
      </c>
      <c r="J5" s="1" t="s">
        <v>30</v>
      </c>
      <c r="K5" s="1" t="s">
        <v>167</v>
      </c>
      <c r="L5" s="1" t="s">
        <v>167</v>
      </c>
      <c r="M5" s="1" t="s">
        <v>140</v>
      </c>
      <c r="N5" s="1" t="s">
        <v>140</v>
      </c>
      <c r="O5" s="1" t="s">
        <v>141</v>
      </c>
      <c r="P5" s="1" t="s">
        <v>142</v>
      </c>
      <c r="Q5" s="1" t="s">
        <v>143</v>
      </c>
      <c r="R5" s="1" t="s">
        <v>168</v>
      </c>
      <c r="S5" s="1" t="s">
        <v>145</v>
      </c>
      <c r="T5" s="1" t="s">
        <v>146</v>
      </c>
      <c r="U5" s="1" t="s">
        <v>169</v>
      </c>
      <c r="V5" s="1" t="s">
        <v>170</v>
      </c>
    </row>
    <row r="6" s="1" customFormat="1" spans="1:22">
      <c r="A6" s="3">
        <v>999221966220429</v>
      </c>
      <c r="B6" s="1" t="s">
        <v>171</v>
      </c>
      <c r="C6" s="1" t="s">
        <v>172</v>
      </c>
      <c r="D6" s="1" t="s">
        <v>173</v>
      </c>
      <c r="E6" s="1" t="s">
        <v>174</v>
      </c>
      <c r="F6" s="1" t="s">
        <v>149</v>
      </c>
      <c r="G6" s="1" t="s">
        <v>136</v>
      </c>
      <c r="H6" s="1" t="s">
        <v>137</v>
      </c>
      <c r="I6" s="1" t="s">
        <v>175</v>
      </c>
      <c r="J6" s="1" t="s">
        <v>30</v>
      </c>
      <c r="K6" s="1" t="s">
        <v>176</v>
      </c>
      <c r="L6" s="1" t="s">
        <v>176</v>
      </c>
      <c r="M6" s="1" t="s">
        <v>140</v>
      </c>
      <c r="N6" s="1" t="s">
        <v>140</v>
      </c>
      <c r="O6" s="1" t="s">
        <v>141</v>
      </c>
      <c r="P6" s="1" t="s">
        <v>142</v>
      </c>
      <c r="Q6" s="1" t="s">
        <v>143</v>
      </c>
      <c r="R6" s="1" t="s">
        <v>177</v>
      </c>
      <c r="S6" s="1" t="s">
        <v>145</v>
      </c>
      <c r="T6" s="1" t="s">
        <v>146</v>
      </c>
      <c r="U6" s="1" t="s">
        <v>147</v>
      </c>
      <c r="V6" s="1" t="s">
        <v>178</v>
      </c>
    </row>
    <row r="7" s="1" customFormat="1" spans="1:22">
      <c r="A7" s="3">
        <v>999221939083386</v>
      </c>
      <c r="B7" s="1" t="s">
        <v>179</v>
      </c>
      <c r="C7" s="1" t="s">
        <v>180</v>
      </c>
      <c r="D7" s="1" t="s">
        <v>181</v>
      </c>
      <c r="E7" s="1" t="s">
        <v>182</v>
      </c>
      <c r="F7" s="1" t="s">
        <v>132</v>
      </c>
      <c r="G7" s="1" t="s">
        <v>136</v>
      </c>
      <c r="H7" s="1" t="s">
        <v>137</v>
      </c>
      <c r="I7" s="1" t="s">
        <v>183</v>
      </c>
      <c r="J7" s="1" t="s">
        <v>30</v>
      </c>
      <c r="K7" s="1" t="s">
        <v>184</v>
      </c>
      <c r="L7" s="1" t="s">
        <v>184</v>
      </c>
      <c r="M7" s="1" t="s">
        <v>140</v>
      </c>
      <c r="N7" s="1" t="s">
        <v>140</v>
      </c>
      <c r="O7" s="1" t="s">
        <v>141</v>
      </c>
      <c r="P7" s="1" t="s">
        <v>142</v>
      </c>
      <c r="Q7" s="1" t="s">
        <v>143</v>
      </c>
      <c r="R7" s="1" t="s">
        <v>185</v>
      </c>
      <c r="S7" s="1" t="s">
        <v>145</v>
      </c>
      <c r="T7" s="1" t="s">
        <v>146</v>
      </c>
      <c r="U7" s="1" t="s">
        <v>169</v>
      </c>
      <c r="V7" s="1" t="s">
        <v>148</v>
      </c>
    </row>
    <row r="8" s="1" customFormat="1" spans="1:22">
      <c r="A8" s="3">
        <v>999221931813370</v>
      </c>
      <c r="B8" s="1" t="s">
        <v>186</v>
      </c>
      <c r="C8" s="1" t="s">
        <v>187</v>
      </c>
      <c r="D8" s="1" t="s">
        <v>188</v>
      </c>
      <c r="E8" s="1" t="s">
        <v>189</v>
      </c>
      <c r="F8" s="1" t="s">
        <v>156</v>
      </c>
      <c r="G8" s="1" t="s">
        <v>136</v>
      </c>
      <c r="H8" s="1" t="s">
        <v>137</v>
      </c>
      <c r="I8" s="1" t="s">
        <v>190</v>
      </c>
      <c r="J8" s="1" t="s">
        <v>30</v>
      </c>
      <c r="K8" s="1" t="s">
        <v>191</v>
      </c>
      <c r="L8" s="1" t="s">
        <v>191</v>
      </c>
      <c r="M8" s="1" t="s">
        <v>140</v>
      </c>
      <c r="N8" s="1" t="s">
        <v>140</v>
      </c>
      <c r="O8" s="1" t="s">
        <v>141</v>
      </c>
      <c r="P8" s="1" t="s">
        <v>142</v>
      </c>
      <c r="Q8" s="1" t="s">
        <v>143</v>
      </c>
      <c r="R8" s="1" t="s">
        <v>192</v>
      </c>
      <c r="S8" s="1" t="s">
        <v>145</v>
      </c>
      <c r="T8" s="1" t="s">
        <v>146</v>
      </c>
      <c r="U8" s="1" t="s">
        <v>147</v>
      </c>
      <c r="V8" s="1" t="s">
        <v>170</v>
      </c>
    </row>
    <row r="9" s="1" customFormat="1" spans="1:22">
      <c r="A9" s="3">
        <v>999221907315386</v>
      </c>
      <c r="B9" s="1" t="s">
        <v>193</v>
      </c>
      <c r="C9" s="1" t="s">
        <v>194</v>
      </c>
      <c r="D9" s="1" t="s">
        <v>195</v>
      </c>
      <c r="E9" s="1" t="s">
        <v>196</v>
      </c>
      <c r="F9" s="1" t="s">
        <v>132</v>
      </c>
      <c r="G9" s="1" t="s">
        <v>136</v>
      </c>
      <c r="H9" s="1" t="s">
        <v>137</v>
      </c>
      <c r="I9" s="1" t="s">
        <v>197</v>
      </c>
      <c r="J9" s="1" t="s">
        <v>30</v>
      </c>
      <c r="K9" s="1" t="s">
        <v>198</v>
      </c>
      <c r="L9" s="1" t="s">
        <v>198</v>
      </c>
      <c r="M9" s="1" t="s">
        <v>140</v>
      </c>
      <c r="N9" s="1" t="s">
        <v>140</v>
      </c>
      <c r="O9" s="1" t="s">
        <v>141</v>
      </c>
      <c r="P9" s="1" t="s">
        <v>142</v>
      </c>
      <c r="Q9" s="1" t="s">
        <v>143</v>
      </c>
      <c r="R9" s="1" t="s">
        <v>199</v>
      </c>
      <c r="S9" s="1" t="s">
        <v>145</v>
      </c>
      <c r="T9" s="1" t="s">
        <v>146</v>
      </c>
      <c r="U9" s="1" t="s">
        <v>147</v>
      </c>
      <c r="V9" s="1" t="s">
        <v>200</v>
      </c>
    </row>
    <row r="10" s="1" customFormat="1" spans="1:22">
      <c r="A10" s="3">
        <v>999221855603924</v>
      </c>
      <c r="B10" s="1" t="s">
        <v>201</v>
      </c>
      <c r="C10" s="1" t="s">
        <v>202</v>
      </c>
      <c r="D10" s="1" t="s">
        <v>203</v>
      </c>
      <c r="E10" s="1" t="s">
        <v>204</v>
      </c>
      <c r="F10" s="1" t="s">
        <v>132</v>
      </c>
      <c r="G10" s="1" t="s">
        <v>136</v>
      </c>
      <c r="H10" s="1" t="s">
        <v>137</v>
      </c>
      <c r="I10" s="1" t="s">
        <v>205</v>
      </c>
      <c r="J10" s="1" t="s">
        <v>30</v>
      </c>
      <c r="K10" s="1" t="s">
        <v>206</v>
      </c>
      <c r="L10" s="1" t="s">
        <v>206</v>
      </c>
      <c r="M10" s="1" t="s">
        <v>140</v>
      </c>
      <c r="N10" s="1" t="s">
        <v>140</v>
      </c>
      <c r="O10" s="1" t="s">
        <v>141</v>
      </c>
      <c r="P10" s="1" t="s">
        <v>142</v>
      </c>
      <c r="Q10" s="1" t="s">
        <v>143</v>
      </c>
      <c r="R10" s="1" t="s">
        <v>207</v>
      </c>
      <c r="S10" s="1" t="s">
        <v>145</v>
      </c>
      <c r="T10" s="1" t="s">
        <v>146</v>
      </c>
      <c r="U10" s="1" t="s">
        <v>169</v>
      </c>
      <c r="V10" s="1" t="s">
        <v>208</v>
      </c>
    </row>
    <row r="11" s="1" customFormat="1" spans="1:22">
      <c r="A11" s="3">
        <v>21827235594</v>
      </c>
      <c r="B11" s="1" t="s">
        <v>209</v>
      </c>
      <c r="C11" s="1" t="s">
        <v>210</v>
      </c>
      <c r="D11" s="1" t="s">
        <v>211</v>
      </c>
      <c r="E11" s="1" t="s">
        <v>212</v>
      </c>
      <c r="F11" s="1" t="s">
        <v>149</v>
      </c>
      <c r="G11" s="1" t="s">
        <v>136</v>
      </c>
      <c r="H11" s="1" t="s">
        <v>137</v>
      </c>
      <c r="I11" s="1" t="s">
        <v>213</v>
      </c>
      <c r="J11" s="1" t="s">
        <v>30</v>
      </c>
      <c r="K11" s="1" t="s">
        <v>214</v>
      </c>
      <c r="L11" s="1" t="s">
        <v>214</v>
      </c>
      <c r="M11" s="1" t="s">
        <v>140</v>
      </c>
      <c r="N11" s="1" t="s">
        <v>140</v>
      </c>
      <c r="O11" s="1" t="s">
        <v>141</v>
      </c>
      <c r="P11" s="1" t="s">
        <v>142</v>
      </c>
      <c r="Q11" s="1" t="s">
        <v>143</v>
      </c>
      <c r="R11" s="1" t="s">
        <v>215</v>
      </c>
      <c r="S11" s="1" t="s">
        <v>145</v>
      </c>
      <c r="T11" s="1" t="s">
        <v>146</v>
      </c>
      <c r="U11" s="1" t="s">
        <v>169</v>
      </c>
      <c r="V11" s="1" t="s">
        <v>216</v>
      </c>
    </row>
    <row r="12" s="1" customFormat="1" spans="1:22">
      <c r="A12" s="3">
        <v>21803527975</v>
      </c>
      <c r="B12" s="1" t="s">
        <v>217</v>
      </c>
      <c r="C12" s="1" t="s">
        <v>218</v>
      </c>
      <c r="D12" s="1" t="s">
        <v>219</v>
      </c>
      <c r="E12" s="1" t="s">
        <v>220</v>
      </c>
      <c r="F12" s="1" t="s">
        <v>221</v>
      </c>
      <c r="G12" s="1" t="s">
        <v>136</v>
      </c>
      <c r="H12" s="1" t="s">
        <v>137</v>
      </c>
      <c r="I12" s="1" t="s">
        <v>222</v>
      </c>
      <c r="J12" s="1" t="s">
        <v>30</v>
      </c>
      <c r="K12" s="1" t="s">
        <v>223</v>
      </c>
      <c r="L12" s="1" t="s">
        <v>223</v>
      </c>
      <c r="M12" s="1" t="s">
        <v>140</v>
      </c>
      <c r="N12" s="1" t="s">
        <v>140</v>
      </c>
      <c r="O12" s="1" t="s">
        <v>141</v>
      </c>
      <c r="P12" s="1" t="s">
        <v>142</v>
      </c>
      <c r="Q12" s="1" t="s">
        <v>143</v>
      </c>
      <c r="R12" s="1" t="s">
        <v>224</v>
      </c>
      <c r="S12" s="1" t="s">
        <v>145</v>
      </c>
      <c r="T12" s="1" t="s">
        <v>146</v>
      </c>
      <c r="U12" s="1" t="s">
        <v>169</v>
      </c>
      <c r="V12" s="1" t="s">
        <v>216</v>
      </c>
    </row>
    <row r="13" s="1" customFormat="1" spans="1:22">
      <c r="A13" s="1" t="s">
        <v>225</v>
      </c>
      <c r="B13" s="1" t="s">
        <v>226</v>
      </c>
      <c r="C13" s="1" t="s">
        <v>227</v>
      </c>
      <c r="D13" s="1" t="s">
        <v>181</v>
      </c>
      <c r="E13" s="1" t="s">
        <v>182</v>
      </c>
      <c r="F13" s="1" t="s">
        <v>132</v>
      </c>
      <c r="G13" s="1" t="s">
        <v>136</v>
      </c>
      <c r="H13" s="1" t="s">
        <v>137</v>
      </c>
      <c r="I13" s="1" t="s">
        <v>141</v>
      </c>
      <c r="J13" s="1" t="s">
        <v>228</v>
      </c>
      <c r="K13" s="1" t="s">
        <v>141</v>
      </c>
      <c r="L13" s="1" t="s">
        <v>141</v>
      </c>
      <c r="M13" s="1" t="s">
        <v>140</v>
      </c>
      <c r="N13" s="1" t="s">
        <v>140</v>
      </c>
      <c r="O13" s="1" t="s">
        <v>141</v>
      </c>
      <c r="P13" s="1" t="s">
        <v>142</v>
      </c>
      <c r="Q13" s="1" t="s">
        <v>143</v>
      </c>
      <c r="R13" s="1" t="s">
        <v>229</v>
      </c>
      <c r="S13" s="1" t="s">
        <v>145</v>
      </c>
      <c r="T13" s="1" t="s">
        <v>146</v>
      </c>
      <c r="U13" s="1" t="s">
        <v>169</v>
      </c>
      <c r="V13" s="1" t="s">
        <v>148</v>
      </c>
    </row>
    <row r="14" s="1" customFormat="1" spans="1:22">
      <c r="A14" s="1" t="s">
        <v>230</v>
      </c>
      <c r="B14" s="1" t="s">
        <v>231</v>
      </c>
      <c r="C14" s="1" t="s">
        <v>232</v>
      </c>
      <c r="D14" s="1" t="s">
        <v>164</v>
      </c>
      <c r="E14" s="1" t="s">
        <v>165</v>
      </c>
      <c r="F14" s="1" t="s">
        <v>132</v>
      </c>
      <c r="G14" s="1" t="s">
        <v>136</v>
      </c>
      <c r="H14" s="1" t="s">
        <v>137</v>
      </c>
      <c r="I14" s="1" t="s">
        <v>141</v>
      </c>
      <c r="J14" s="1" t="s">
        <v>228</v>
      </c>
      <c r="K14" s="1" t="s">
        <v>141</v>
      </c>
      <c r="L14" s="1" t="s">
        <v>141</v>
      </c>
      <c r="M14" s="1" t="s">
        <v>140</v>
      </c>
      <c r="N14" s="1" t="s">
        <v>140</v>
      </c>
      <c r="O14" s="1" t="s">
        <v>141</v>
      </c>
      <c r="P14" s="1" t="s">
        <v>142</v>
      </c>
      <c r="Q14" s="1" t="s">
        <v>143</v>
      </c>
      <c r="R14" s="1" t="s">
        <v>233</v>
      </c>
      <c r="S14" s="1" t="s">
        <v>145</v>
      </c>
      <c r="T14" s="1" t="s">
        <v>146</v>
      </c>
      <c r="U14" s="1" t="s">
        <v>169</v>
      </c>
      <c r="V14" s="1" t="s">
        <v>170</v>
      </c>
    </row>
    <row r="15" s="1" customFormat="1" spans="1:22">
      <c r="A15" s="3">
        <v>18918960610</v>
      </c>
      <c r="B15" s="1" t="s">
        <v>234</v>
      </c>
      <c r="C15" s="1" t="s">
        <v>235</v>
      </c>
      <c r="D15" s="1" t="s">
        <v>236</v>
      </c>
      <c r="E15" s="1" t="s">
        <v>237</v>
      </c>
      <c r="F15" s="1" t="s">
        <v>149</v>
      </c>
      <c r="G15" s="1" t="s">
        <v>136</v>
      </c>
      <c r="H15" s="1" t="s">
        <v>137</v>
      </c>
      <c r="I15" s="1" t="s">
        <v>238</v>
      </c>
      <c r="J15" s="1" t="s">
        <v>30</v>
      </c>
      <c r="K15" s="1" t="s">
        <v>239</v>
      </c>
      <c r="L15" s="1" t="s">
        <v>239</v>
      </c>
      <c r="M15" s="1" t="s">
        <v>140</v>
      </c>
      <c r="N15" s="1" t="s">
        <v>140</v>
      </c>
      <c r="O15" s="1" t="s">
        <v>141</v>
      </c>
      <c r="P15" s="1" t="s">
        <v>142</v>
      </c>
      <c r="Q15" s="1" t="s">
        <v>143</v>
      </c>
      <c r="R15" s="1" t="s">
        <v>240</v>
      </c>
      <c r="S15" s="1" t="s">
        <v>145</v>
      </c>
      <c r="T15" s="1" t="s">
        <v>146</v>
      </c>
      <c r="U15" s="1" t="s">
        <v>169</v>
      </c>
      <c r="V15" s="1" t="s">
        <v>241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2022-12-28T02:55:00Z</dcterms:created>
  <dcterms:modified xsi:type="dcterms:W3CDTF">2022-12-28T03:41:13Z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B76B9E73779645F3AAC553C5748EDEDD</vt:lpwstr>
  </property>
  <property fmtid="{D5CDD505-2E9C-101B-9397-08002B2CF9AE}" pid="3" name="KSOProductBuildVer">
    <vt:lpwstr>2052-11.1.0.12358</vt:lpwstr>
  </property>
</Properties>
</file>