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<sst xmlns="http://schemas.openxmlformats.org/spreadsheetml/2006/main" count="1235" uniqueCount="500">
  <si>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</si>
  <si>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</si>
  <si>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</si>
  <si>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</si>
  <si>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</si>
  <si>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</si>
  <si>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</si>
  <si>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</si>
  <si>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</si>
  <si>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</si>
  <si>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</si>
  <si>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</si>
  <si>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</si>
  <si>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</si>
  <si>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</si>
  <si>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</si>
  <si>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</si>
  <si>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</si>
  <si>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</si>
  <si>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</si>
  <si>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</si>
  <si>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</si>
  <si>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</si>
  <si>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</si>
  <si>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</si>
  <si>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18746097792	</t>
  </si>
  <si>
    <t>Ctrip</t>
  </si>
  <si>
    <t>正常</t>
  </si>
  <si>
    <t>[曼谷]娜娜酒店(Nana Hotel)(37241179)</t>
  </si>
  <si>
    <t>标准房&lt;不退款&gt;&lt;2人入住&gt;</t>
  </si>
  <si>
    <t>USD</t>
  </si>
  <si>
    <t>Coleman/Josephine,Coleman/Josephine</t>
  </si>
  <si>
    <t>CA5326221229USD</t>
  </si>
  <si>
    <t>未提现</t>
  </si>
  <si>
    <t>携程开票</t>
  </si>
  <si>
    <t xml:space="preserve">	</t>
  </si>
  <si>
    <t xml:space="preserve">Acknowledged	</t>
  </si>
  <si>
    <t xml:space="preserve">18906955444	</t>
  </si>
  <si>
    <t>[巴厘岛]巴厘岛花园海滩假日酒店(Bali Garden Beach Resort)(37242295)</t>
  </si>
  <si>
    <t>高级房&lt;不退款&gt;&lt;2人入住&gt;</t>
  </si>
  <si>
    <t>Guler/Ibrahim</t>
  </si>
  <si>
    <t xml:space="preserve">EXP-2002971529	</t>
  </si>
  <si>
    <t xml:space="preserve">21149320588	</t>
  </si>
  <si>
    <t>[里昂]钟楼里昂中央车站佩拉切康弗伦斯酒店(Campanile Lyon Centre - Gare Perrache - Confluence)(46578877)</t>
  </si>
  <si>
    <t>双人房&lt;2人入住&gt;&lt;不退款&gt;</t>
  </si>
  <si>
    <t>Davigo/Patrick</t>
  </si>
  <si>
    <t xml:space="preserve">2368716287	</t>
  </si>
  <si>
    <t xml:space="preserve">21228484991	</t>
  </si>
  <si>
    <t>[罗马]锡拉库萨瑞伊里酒店(Raeli Hotel Siracusa)(37241074)</t>
  </si>
  <si>
    <t>标准房&lt;2人入住&gt;&lt;不退款&gt;</t>
  </si>
  <si>
    <t>Chan/Jing Wen Melany</t>
  </si>
  <si>
    <t xml:space="preserve">2714445	</t>
  </si>
  <si>
    <t xml:space="preserve">21461954130	</t>
  </si>
  <si>
    <t>[梳邦再也]双威金字塔酒店(Sunway Pyramid Hotel)(38635777)</t>
  </si>
  <si>
    <t>豪华双床房&lt;2人入住&gt;&lt;不退款&gt;&lt;早餐&gt;</t>
  </si>
  <si>
    <t>Begum/Zarinah,Begum/Zarinah,Begum/Zarinah,Begum/Zarinah,Begum/Zarinah</t>
  </si>
  <si>
    <t xml:space="preserve"> 229807786	</t>
  </si>
  <si>
    <t xml:space="preserve">21589812811	</t>
  </si>
  <si>
    <t>[东京]小田急世纪南悦酒店(Odakyu Hotel Century Southern Tower)(37208523)</t>
  </si>
  <si>
    <t>南塔房&lt;2人入住&gt;&lt;不适用日本客人&gt;&lt;不退款&gt;</t>
  </si>
  <si>
    <t>YIM/HAU WAN EVALINA,CHAN/CHUN YAN,CHAN/YUEN HOI JASON,CHAN/LING HOI JANICE</t>
  </si>
  <si>
    <t xml:space="preserve">2761343	</t>
  </si>
  <si>
    <t xml:space="preserve">100716935；100716934	</t>
  </si>
  <si>
    <t xml:space="preserve">21704386071	</t>
  </si>
  <si>
    <t>[Lubuk Baja Kota]那格亚希尔巴达姆酒店(Nagoya Hill Hotel Batam)(39626310)</t>
  </si>
  <si>
    <t>高级大床房&lt;2人入住&gt;&lt;不退款&gt;</t>
  </si>
  <si>
    <t>CHAN/SHARON ,LIM /YEN CHU</t>
  </si>
  <si>
    <t xml:space="preserve">2774354	</t>
  </si>
  <si>
    <t xml:space="preserve">acknowledged	</t>
  </si>
  <si>
    <t xml:space="preserve">21803463900	</t>
  </si>
  <si>
    <t>[东京]新宿王子大酒店(Shinjuku Prince Hotel)(37223973)</t>
  </si>
  <si>
    <t>标准大床房&lt;2人入住&gt;&lt;不适用日本客人&gt;&lt;不退款&gt;</t>
  </si>
  <si>
    <t>YEUNG/YU YIN</t>
  </si>
  <si>
    <t xml:space="preserve">2800898	</t>
  </si>
  <si>
    <t xml:space="preserve">182089295	</t>
  </si>
  <si>
    <t xml:space="preserve">21819938229	</t>
  </si>
  <si>
    <t>[吉隆坡]吉隆坡丽思卡尔顿酒店(The Ritz-Carlton, Kuala Lumpur)(44800771)</t>
  </si>
  <si>
    <t>豪华特大床房&lt;2人入住&gt;&lt;不退款&gt;&lt;早餐&gt;</t>
  </si>
  <si>
    <t>LAM/SOON KUEN ANNIE</t>
  </si>
  <si>
    <t xml:space="preserve">2805843	</t>
  </si>
  <si>
    <t xml:space="preserve"> 166274013	</t>
  </si>
  <si>
    <t xml:space="preserve">21836385298	</t>
  </si>
  <si>
    <t>[新加坡]新加坡米阁大酒店(Hotel Mi Singapore)(37204577)</t>
  </si>
  <si>
    <t>尊贵大床房&lt;2人入住&gt;&lt;不退款&gt;</t>
  </si>
  <si>
    <t>LING/RAYMOND ING KIAT,TRAN/THI THAO</t>
  </si>
  <si>
    <t xml:space="preserve">2820857	</t>
  </si>
  <si>
    <t xml:space="preserve">196517728	</t>
  </si>
  <si>
    <t xml:space="preserve">21841559057	</t>
  </si>
  <si>
    <t>[东京]京桥三井花园酒店(Mitsui Garden Hotel Kyobashi)(37202933)</t>
  </si>
  <si>
    <t>中型双床房&lt;2人入住&gt;&lt;不退款&gt;</t>
  </si>
  <si>
    <t>ZHANG/ZIXI</t>
  </si>
  <si>
    <t xml:space="preserve">2825053	</t>
  </si>
  <si>
    <t xml:space="preserve">21846730974	</t>
  </si>
  <si>
    <t>RIFAH/NUR</t>
  </si>
  <si>
    <t xml:space="preserve">2833448	</t>
  </si>
  <si>
    <t xml:space="preserve">167026600	</t>
  </si>
  <si>
    <t xml:space="preserve">21849565681	</t>
  </si>
  <si>
    <t>[吉隆坡]吉隆坡四季酒店(Four Seasons Hotel Kuala Lumpur)(40721593)</t>
  </si>
  <si>
    <t>泳池园景特大床房&lt;2人入住&gt;&lt;不退款&gt;&lt;早餐&gt;</t>
  </si>
  <si>
    <t>PISCIOTTU/LUCA</t>
  </si>
  <si>
    <t xml:space="preserve">2838747	</t>
  </si>
  <si>
    <t xml:space="preserve">3172606	</t>
  </si>
  <si>
    <t xml:space="preserve">21853625917	</t>
  </si>
  <si>
    <t>[马六甲]惠勝酒店(Hatten Hotel Melaka)(37208332)</t>
  </si>
  <si>
    <t>工作室套房&lt;2人入住&gt;&lt;不退款&gt;</t>
  </si>
  <si>
    <t>GURUNATHAN /JAMUNA</t>
  </si>
  <si>
    <t xml:space="preserve">2845881	</t>
  </si>
  <si>
    <t xml:space="preserve">136814	</t>
  </si>
  <si>
    <t xml:space="preserve">999221854852303	</t>
  </si>
  <si>
    <t>[胡志明市]兰花西贡酒店(Orchids Saigon Hotel)(39593207)</t>
  </si>
  <si>
    <t>高级房间&lt;2人入住&gt;&lt;不退款&gt;</t>
  </si>
  <si>
    <t>TAN/FELIX CHUEN HOWE</t>
  </si>
  <si>
    <t xml:space="preserve">2848165	</t>
  </si>
  <si>
    <t xml:space="preserve">CONFIRMED	</t>
  </si>
  <si>
    <t xml:space="preserve">21855080158	</t>
  </si>
  <si>
    <t>[普吉岛]开普西恩纳美食别墅度假酒店(SHA Extra Plus)(Cape Sienna Gourmet Hotel &amp; Villas(SHA Extra Plus))(44793552)</t>
  </si>
  <si>
    <t>海景一室房&lt;2人入住&gt;&lt;不退款&gt;&lt;早餐&gt;</t>
  </si>
  <si>
    <t>Jee Pew/Pak,Jee Pew/Pak</t>
  </si>
  <si>
    <t xml:space="preserve">2848552	</t>
  </si>
  <si>
    <t xml:space="preserve">129623	</t>
  </si>
  <si>
    <t xml:space="preserve">999221860242136	</t>
  </si>
  <si>
    <t>[纽约]蒙德里安公园大道酒店(Mondrian Park Avenue)(70751934)</t>
  </si>
  <si>
    <t>高级特大床房&lt;2人入住&gt;&lt;不退款&gt;</t>
  </si>
  <si>
    <t>Goldin/Ashley</t>
  </si>
  <si>
    <t xml:space="preserve">2856072	</t>
  </si>
  <si>
    <t xml:space="preserve">76889SE092660	</t>
  </si>
  <si>
    <t xml:space="preserve">999221923006115	</t>
  </si>
  <si>
    <t>YUAN/CHI</t>
  </si>
  <si>
    <t xml:space="preserve">2874092	</t>
  </si>
  <si>
    <t xml:space="preserve">999221933502528	</t>
  </si>
  <si>
    <t>[巴黎]蒙帕纳斯和睦酒店(Hotel Concorde Montparnasse)(48387462)</t>
  </si>
  <si>
    <t>经典双人房&lt;2人入住&gt;&lt;不退款&gt;&lt;早餐&gt;</t>
  </si>
  <si>
    <t>Yunsik/Park,Yunsik/Park</t>
  </si>
  <si>
    <t xml:space="preserve">2877169	</t>
  </si>
  <si>
    <t xml:space="preserve">B8H6WLK528	</t>
  </si>
  <si>
    <t xml:space="preserve">999221933767851	</t>
  </si>
  <si>
    <t>[东京]都市中心酒店(Toshi Center Hotel)(37224231)</t>
  </si>
  <si>
    <t>双床房&lt;2人入住&gt;&lt;不适用日本客人&gt;&lt;不退款&gt;</t>
  </si>
  <si>
    <t>WU/ZIXUAN</t>
  </si>
  <si>
    <t xml:space="preserve">2877354	</t>
  </si>
  <si>
    <t xml:space="preserve">已查预定 确认连住 Miss Li	</t>
  </si>
  <si>
    <t xml:space="preserve">999221974528018	</t>
  </si>
  <si>
    <t>[胡志明市]思廷西贡格兰德酒店(Eastin Grand Hotel Saigon)(37046516)</t>
  </si>
  <si>
    <t>高级房&lt;1&gt;&lt;2人入住&gt;&lt;不退款&gt;&lt;早餐&gt;</t>
  </si>
  <si>
    <t>JIAN/WANG,JIAN/WANG</t>
  </si>
  <si>
    <t xml:space="preserve">2891175	</t>
  </si>
  <si>
    <t xml:space="preserve">113475	</t>
  </si>
  <si>
    <t xml:space="preserve">999221999062964	</t>
  </si>
  <si>
    <t>[曼谷]UHG 拉普罗四分之一酒店(The Quarter Ladprao by Uhg)(39650633)</t>
  </si>
  <si>
    <t>PHOTHA/SASITRON</t>
  </si>
  <si>
    <t xml:space="preserve">2899639	</t>
  </si>
  <si>
    <t xml:space="preserve">1428647635	</t>
  </si>
  <si>
    <t xml:space="preserve">21148304388	</t>
  </si>
  <si>
    <t>[曼谷]曼谷兰开斯特 (SHA Plus+)(Lancaster Bangkok)(37203773)</t>
  </si>
  <si>
    <t>豪华房&lt;2人入住&gt;&lt;不退款&gt;</t>
  </si>
  <si>
    <t>MISA/DANILO,MISA/DANILO</t>
  </si>
  <si>
    <t>CA5326221230USD</t>
  </si>
  <si>
    <t xml:space="preserve">2708667	</t>
  </si>
  <si>
    <t xml:space="preserve">237241	</t>
  </si>
  <si>
    <t xml:space="preserve">21623903132	</t>
  </si>
  <si>
    <t>[八打灵再也]皇家朱兰曲线酒店(Royale Chulan The Curve)(39037634)</t>
  </si>
  <si>
    <t>豪华一室双床房&lt;2人入住&gt;&lt;不退款&gt;&lt;早餐&gt;</t>
  </si>
  <si>
    <t>MAI/MURONG,YEE/KAI CHI</t>
  </si>
  <si>
    <t xml:space="preserve">2767107	</t>
  </si>
  <si>
    <t xml:space="preserve">394758	</t>
  </si>
  <si>
    <t xml:space="preserve">21686871595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</si>
  <si>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</si>
  <si>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</si>
  <si>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Pay/NP,Pay/NP</t>
  </si>
  <si>
    <t xml:space="preserve">2770674	</t>
  </si>
  <si>
    <t xml:space="preserve">199908	</t>
  </si>
  <si>
    <t xml:space="preserve">21830039715	</t>
  </si>
  <si>
    <t>[东京]东京巨蛋酒店(Tokyo Dome Hotel)(37197146)</t>
  </si>
  <si>
    <t>双人房&lt;2人入住&gt;&lt;不适用日本客人&gt;&lt;不退款&gt;</t>
  </si>
  <si>
    <t>XU/JIA NAN,ZHAO/Jun</t>
  </si>
  <si>
    <t xml:space="preserve">2815973	</t>
  </si>
  <si>
    <t>取消</t>
  </si>
  <si>
    <t xml:space="preserve">21830538265	</t>
  </si>
  <si>
    <t>ZANG/XIAONING,LI/MINGZHUO</t>
  </si>
  <si>
    <t xml:space="preserve">2816682	</t>
  </si>
  <si>
    <t xml:space="preserve">3092502	</t>
  </si>
  <si>
    <t xml:space="preserve">21840114529	</t>
  </si>
  <si>
    <t>Shio Khan/Chia,Shio Khan/Chia</t>
  </si>
  <si>
    <t xml:space="preserve">2823177	</t>
  </si>
  <si>
    <t xml:space="preserve">112063	</t>
  </si>
  <si>
    <t xml:space="preserve">21841778613	</t>
  </si>
  <si>
    <t>HUA/QIAN</t>
  </si>
  <si>
    <t xml:space="preserve">2825383	</t>
  </si>
  <si>
    <t xml:space="preserve">21848421712	</t>
  </si>
  <si>
    <t>MAX/HERRY</t>
  </si>
  <si>
    <t xml:space="preserve">2836727	</t>
  </si>
  <si>
    <t xml:space="preserve">999221853101588	</t>
  </si>
  <si>
    <t>豪华特大床房&lt;2人入住&gt;&lt;不退款&gt;</t>
  </si>
  <si>
    <t>CONNELLY/JACQUELINE</t>
  </si>
  <si>
    <t xml:space="preserve">2845056	</t>
  </si>
  <si>
    <t xml:space="preserve">21876445901	</t>
  </si>
  <si>
    <t>[吉隆坡]吉隆坡宴宾雅酒店(Impiana KLCC Hotel)(37200629)</t>
  </si>
  <si>
    <t>豪华双床房&lt;2人入住&gt;&lt;不退款&gt;</t>
  </si>
  <si>
    <t>puri/darpan,puri/darpan</t>
  </si>
  <si>
    <t xml:space="preserve">2861740	</t>
  </si>
  <si>
    <t xml:space="preserve">7046565 by Mr. Fuad	</t>
  </si>
  <si>
    <t xml:space="preserve">999221962520467	</t>
  </si>
  <si>
    <t>[曼谷]曼谷华昌传统酒店(Hua Chang Heritage Hotel Bangkok)(37197886)</t>
  </si>
  <si>
    <t>尊贵豪华房&lt;2人入住&gt;&lt;不退款&gt;</t>
  </si>
  <si>
    <t>Al yassi/Ishaq</t>
  </si>
  <si>
    <t xml:space="preserve">2887093	</t>
  </si>
  <si>
    <t xml:space="preserve">149598	</t>
  </si>
  <si>
    <t xml:space="preserve">999221974771371	</t>
  </si>
  <si>
    <t>XIAO/YUGUANG</t>
  </si>
  <si>
    <t xml:space="preserve">2891287	</t>
  </si>
  <si>
    <t xml:space="preserve">113479	</t>
  </si>
  <si>
    <t xml:space="preserve">999222005553148	</t>
  </si>
  <si>
    <t>[吉隆坡]吉隆坡斯里太平洋酒店(Seri Pacific Hotel Kuala Lumpur)(37200296)</t>
  </si>
  <si>
    <t>豪华房(特大床)&lt;2人入住&gt;&lt;不退款&gt;</t>
  </si>
  <si>
    <t>LIN/WEICAI</t>
  </si>
  <si>
    <t xml:space="preserve">2901864	</t>
  </si>
  <si>
    <t xml:space="preserve">999222007420404	</t>
  </si>
  <si>
    <t>[云顶高原]云顶高原●至尊玖霄明阁大酒店(Grand Ion Delemen Hotel)(44707860)</t>
  </si>
  <si>
    <t>1卧套房&lt;2人入住&gt;&lt;不退款&gt;</t>
  </si>
  <si>
    <t>Ling Wong/Hong,Ling Wong/Hong</t>
  </si>
  <si>
    <t xml:space="preserve">2902318	</t>
  </si>
  <si>
    <t xml:space="preserve">-1429028820	</t>
  </si>
  <si>
    <t>，</t>
  </si>
  <si>
    <t>A221230112731481</t>
  </si>
  <si>
    <t>A221230112900481</t>
  </si>
  <si>
    <t>USD / HKD 当前参考汇率: 7.79845</t>
  </si>
  <si>
    <t>总计：19713 USD/
153730.84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</si>
  <si>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</si>
  <si>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</si>
  <si>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</si>
  <si>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</si>
  <si>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</si>
  <si>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</si>
  <si>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</si>
  <si>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</si>
  <si>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</si>
  <si>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</si>
  <si>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</si>
  <si>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</si>
  <si>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</si>
  <si>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</si>
  <si>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</si>
  <si>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</si>
  <si>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</si>
  <si>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</si>
  <si>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</si>
  <si>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</si>
  <si>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2899639</t>
  </si>
  <si>
    <t>UHG 拉普罗四分之一酒店</t>
  </si>
  <si>
    <t>PHOTHA SASITRON</t>
  </si>
  <si>
    <t>2022-12-26</t>
  </si>
  <si>
    <t>退房日周结</t>
  </si>
  <si>
    <t>266.30</t>
  </si>
  <si>
    <t>38.00</t>
  </si>
  <si>
    <t>0</t>
  </si>
  <si>
    <t>0.00</t>
  </si>
  <si>
    <t>携程盛景国际直连</t>
  </si>
  <si>
    <t>01.010677</t>
  </si>
  <si>
    <t>2022-12-25 16:20:41</t>
  </si>
  <si>
    <t>否</t>
  </si>
  <si>
    <t>汇智国际旅游发展有限公司</t>
  </si>
  <si>
    <t>直连</t>
  </si>
  <si>
    <t>泰国</t>
  </si>
  <si>
    <t>2022-11-01</t>
  </si>
  <si>
    <t>2770674</t>
  </si>
  <si>
    <t>吉隆坡柏威年酒店 · 悦榕庄管理</t>
  </si>
  <si>
    <t>Pay NP,Pay NP</t>
  </si>
  <si>
    <t>2022-12-24</t>
  </si>
  <si>
    <t>2022-12-27</t>
  </si>
  <si>
    <t>2656.87</t>
  </si>
  <si>
    <t>363.00</t>
  </si>
  <si>
    <t>2022-11-02 17:03:02</t>
  </si>
  <si>
    <t>直采</t>
  </si>
  <si>
    <t>马来西亚</t>
  </si>
  <si>
    <t>2902318</t>
  </si>
  <si>
    <t>云顶高原●至尊玖霄明阁大酒店</t>
  </si>
  <si>
    <t>Ling Wong Hong,Ling Wong Hong</t>
  </si>
  <si>
    <t>883.00</t>
  </si>
  <si>
    <t>126.00</t>
  </si>
  <si>
    <t>2022-12-26 20:50:21</t>
  </si>
  <si>
    <t>2022-12-21</t>
  </si>
  <si>
    <t>2891287</t>
  </si>
  <si>
    <t>思廷西贡格兰德酒店</t>
  </si>
  <si>
    <t>XIAO YUGUANG</t>
  </si>
  <si>
    <t>2022-12-23</t>
  </si>
  <si>
    <t>1842.30</t>
  </si>
  <si>
    <t>264.00</t>
  </si>
  <si>
    <t>2022-12-21 16:27:20</t>
  </si>
  <si>
    <t>越南</t>
  </si>
  <si>
    <t>2022-08-14</t>
  </si>
  <si>
    <t>2654755</t>
  </si>
  <si>
    <t>娜娜酒店</t>
  </si>
  <si>
    <t>Coleman Josephine,Coleman Josephine</t>
  </si>
  <si>
    <t>513.67</t>
  </si>
  <si>
    <t>76.00</t>
  </si>
  <si>
    <t>2022-08-14 12:14:00</t>
  </si>
  <si>
    <t>2022-09-29</t>
  </si>
  <si>
    <t>2714445</t>
  </si>
  <si>
    <t>锡拉库萨瑞伊里酒店</t>
  </si>
  <si>
    <t>Chan Jing Wen Melany</t>
  </si>
  <si>
    <t>345.26</t>
  </si>
  <si>
    <t>48.00</t>
  </si>
  <si>
    <t>2022-09-29 00:32:20</t>
  </si>
  <si>
    <t>意大利</t>
  </si>
  <si>
    <t>2022-10-15</t>
  </si>
  <si>
    <t>2741927</t>
  </si>
  <si>
    <t>双威金字塔酒店</t>
  </si>
  <si>
    <t>Begum Zarinah,Begum Zarinah,Begum Zarinah,Begum Zarinah,Begum Zarinah</t>
  </si>
  <si>
    <t>3504.25</t>
  </si>
  <si>
    <t>486.00</t>
  </si>
  <si>
    <t>2022-11-17 10:07:11</t>
  </si>
  <si>
    <t>2022-11-16</t>
  </si>
  <si>
    <t>2800898</t>
  </si>
  <si>
    <t>东京新宿王子大酒店</t>
  </si>
  <si>
    <t>YEUNG YU YIN</t>
  </si>
  <si>
    <t>6110.37</t>
  </si>
  <si>
    <t>862.00</t>
  </si>
  <si>
    <t>2022-11-16 00:56:15</t>
  </si>
  <si>
    <t>日本</t>
  </si>
  <si>
    <t>2022-11-22</t>
  </si>
  <si>
    <t>2816682</t>
  </si>
  <si>
    <t>东京巨蛋酒店</t>
  </si>
  <si>
    <t>ZANG XIAONING,LI MINGZHUO</t>
  </si>
  <si>
    <t>10400.69</t>
  </si>
  <si>
    <t>1448.00</t>
  </si>
  <si>
    <t>2022-11-22 21:29:17</t>
  </si>
  <si>
    <t>2022-11-24</t>
  </si>
  <si>
    <t>2820857</t>
  </si>
  <si>
    <t>新加坡米阁大酒店</t>
  </si>
  <si>
    <t>LING RAYMOND ING KIAT,TRAN THI THAO</t>
  </si>
  <si>
    <t>2022-12-22</t>
  </si>
  <si>
    <t>3430.51</t>
  </si>
  <si>
    <t>478.00</t>
  </si>
  <si>
    <t>2022-11-24 18:16:28</t>
  </si>
  <si>
    <t>新加坡</t>
  </si>
  <si>
    <t>2022-10-27</t>
  </si>
  <si>
    <t>2761343</t>
  </si>
  <si>
    <t>小田急世纪南悦酒店</t>
  </si>
  <si>
    <t>YIM HAU WAN EVALINA,CHAN CHUN YAN,CHAN YUEN HOI JASON,CHAN LING HOI JANICE</t>
  </si>
  <si>
    <t>11000.50</t>
  </si>
  <si>
    <t>1510.00</t>
  </si>
  <si>
    <t>2022-10-27 09:21:29</t>
  </si>
  <si>
    <t>2022-11-26</t>
  </si>
  <si>
    <t>2825053</t>
  </si>
  <si>
    <t>东京京桥三井花园酒店</t>
  </si>
  <si>
    <t>ZHANG ZIXI</t>
  </si>
  <si>
    <t>7446.66</t>
  </si>
  <si>
    <t>1036.00</t>
  </si>
  <si>
    <t>2022-11-26 10:28:06</t>
  </si>
  <si>
    <t>2022-09-25</t>
  </si>
  <si>
    <t>2708667</t>
  </si>
  <si>
    <t>曼谷兰开斯特</t>
  </si>
  <si>
    <t>MISA DANILO,MISA DANILO</t>
  </si>
  <si>
    <t>493.09</t>
  </si>
  <si>
    <t>69.00</t>
  </si>
  <si>
    <t>2022-09-25 16:52:57</t>
  </si>
  <si>
    <t>2708910</t>
  </si>
  <si>
    <t>钟楼里昂中央车站佩拉切康弗伦斯酒店</t>
  </si>
  <si>
    <t>Davigo Patrick</t>
  </si>
  <si>
    <t>1343.50</t>
  </si>
  <si>
    <t>188.00</t>
  </si>
  <si>
    <t>2022-09-25 18:48:47</t>
  </si>
  <si>
    <t>法国</t>
  </si>
  <si>
    <t>2901864</t>
  </si>
  <si>
    <t>吉隆坡斯里太平洋酒店</t>
  </si>
  <si>
    <t>LIN WEICAI</t>
  </si>
  <si>
    <t>574.65</t>
  </si>
  <si>
    <t>82.00</t>
  </si>
  <si>
    <t>2022-12-26 17:48:40</t>
  </si>
  <si>
    <t>2891175</t>
  </si>
  <si>
    <t>JIAN WANG,JIAN WANG</t>
  </si>
  <si>
    <t>921.15</t>
  </si>
  <si>
    <t>132.00</t>
  </si>
  <si>
    <t>2022-12-21 15:20:34</t>
  </si>
  <si>
    <t>2022-11-18</t>
  </si>
  <si>
    <t>2805843</t>
  </si>
  <si>
    <t>吉隆坡丽思卡尔顿酒店</t>
  </si>
  <si>
    <t>LAM SOON KUEN ANNIE</t>
  </si>
  <si>
    <t>5293.53</t>
  </si>
  <si>
    <t>738.00</t>
  </si>
  <si>
    <t>2022-11-18 15:24:01</t>
  </si>
  <si>
    <t>2022-08-29</t>
  </si>
  <si>
    <t>2672360</t>
  </si>
  <si>
    <t>巴厘岛花园海滩假日酒店</t>
  </si>
  <si>
    <t>Guler Ibrahim</t>
  </si>
  <si>
    <t>2713.71</t>
  </si>
  <si>
    <t>394.00</t>
  </si>
  <si>
    <t>2022-08-29 22:12:00</t>
  </si>
  <si>
    <t>印度尼西亚</t>
  </si>
  <si>
    <t>2022-10-30</t>
  </si>
  <si>
    <t>2767107</t>
  </si>
  <si>
    <t>吉隆坡皇家星光曲线酒店</t>
  </si>
  <si>
    <t>MAI MURONG,YEE KAI CHI</t>
  </si>
  <si>
    <t>1890.20</t>
  </si>
  <si>
    <t>260.00</t>
  </si>
  <si>
    <t>2022-10-31 10:46:55</t>
  </si>
  <si>
    <t>2022-11-03</t>
  </si>
  <si>
    <t>2774354</t>
  </si>
  <si>
    <t>那格亚希尔巴达姆酒店</t>
  </si>
  <si>
    <t>CHAN SHARON,LIM YEN CHU</t>
  </si>
  <si>
    <t>1037.47</t>
  </si>
  <si>
    <t>142.00</t>
  </si>
  <si>
    <t>2022-11-03 20:30:46</t>
  </si>
  <si>
    <t>2022-11-25</t>
  </si>
  <si>
    <t>2823177</t>
  </si>
  <si>
    <t>Shio Khan Chia,Shio Khan Chia</t>
  </si>
  <si>
    <t>1806.79</t>
  </si>
  <si>
    <t>252.00</t>
  </si>
  <si>
    <t>2022-11-25 15:11:08</t>
  </si>
  <si>
    <t>2825383</t>
  </si>
  <si>
    <t>HUA QIAN</t>
  </si>
  <si>
    <t>17502.54</t>
  </si>
  <si>
    <t>2435.00</t>
  </si>
  <si>
    <t>2022-11-26 14:03:45</t>
  </si>
  <si>
    <t>2022-12-01</t>
  </si>
  <si>
    <t>2836727</t>
  </si>
  <si>
    <t>吉隆坡四季酒店</t>
  </si>
  <si>
    <t>MAX HERRY</t>
  </si>
  <si>
    <t>4479.11</t>
  </si>
  <si>
    <t>630.00</t>
  </si>
  <si>
    <t>2022-12-02 08:36:37</t>
  </si>
  <si>
    <t>2022-12-04</t>
  </si>
  <si>
    <t>2845881</t>
  </si>
  <si>
    <t>马六甲惠勝酒店</t>
  </si>
  <si>
    <t>GURUNATHAN JAMUNA</t>
  </si>
  <si>
    <t>1669.13</t>
  </si>
  <si>
    <t>236.00</t>
  </si>
  <si>
    <t>2022-12-04 18:15:32</t>
  </si>
  <si>
    <t>2022-12-08</t>
  </si>
  <si>
    <t>2856072</t>
  </si>
  <si>
    <t>蒙德里安公园大道酒店</t>
  </si>
  <si>
    <t>Goldin Ashley</t>
  </si>
  <si>
    <t>1243.67</t>
  </si>
  <si>
    <t>178.00</t>
  </si>
  <si>
    <t>2022-12-08 08:46:14</t>
  </si>
  <si>
    <t>美国</t>
  </si>
  <si>
    <t>2022-12-05</t>
  </si>
  <si>
    <t>2848165</t>
  </si>
  <si>
    <t>兰花西贡酒店</t>
  </si>
  <si>
    <t>TAN FELIX CHUEN HOWE</t>
  </si>
  <si>
    <t>1166.98</t>
  </si>
  <si>
    <t>165.00</t>
  </si>
  <si>
    <t>2022-12-05 14:50:48</t>
  </si>
  <si>
    <t>2022-12-14</t>
  </si>
  <si>
    <t>2874092</t>
  </si>
  <si>
    <t>YUAN CHI</t>
  </si>
  <si>
    <t>20043.71</t>
  </si>
  <si>
    <t>2876.00</t>
  </si>
  <si>
    <t>2022-12-14 22:06:38</t>
  </si>
  <si>
    <t>2022-12-15</t>
  </si>
  <si>
    <t>2877169</t>
  </si>
  <si>
    <t>蒙帕纳斯和睦酒店</t>
  </si>
  <si>
    <t>Yunsik Park,Yunsik Park</t>
  </si>
  <si>
    <t>7384.81</t>
  </si>
  <si>
    <t>1060.00</t>
  </si>
  <si>
    <t>2022-12-15 23:04:27</t>
  </si>
  <si>
    <t>2022-11-30</t>
  </si>
  <si>
    <t>2833448</t>
  </si>
  <si>
    <t>RIFAH NUR</t>
  </si>
  <si>
    <t>2709.34</t>
  </si>
  <si>
    <t>375.00</t>
  </si>
  <si>
    <t>2022-11-30 17:18:25</t>
  </si>
  <si>
    <t>2022-12-02</t>
  </si>
  <si>
    <t>2838747</t>
  </si>
  <si>
    <t>PISCIOTTU LUCA</t>
  </si>
  <si>
    <t>2986.07</t>
  </si>
  <si>
    <t>420.00</t>
  </si>
  <si>
    <t>2022-12-02 16:58:53</t>
  </si>
  <si>
    <t>2845056</t>
  </si>
  <si>
    <t>CONNELLY JACQUELINE</t>
  </si>
  <si>
    <t>2928.06</t>
  </si>
  <si>
    <t>414.00</t>
  </si>
  <si>
    <t>2022-12-04 12:03:32</t>
  </si>
  <si>
    <t>2848552</t>
  </si>
  <si>
    <t>开普西恩纳美食别墅度假酒店(SHA Plus+)</t>
  </si>
  <si>
    <t>Jee Pew Pak,Jee Pew Pak</t>
  </si>
  <si>
    <t>1584.26</t>
  </si>
  <si>
    <t>224.00</t>
  </si>
  <si>
    <t>2022-12-05 17:41:44</t>
  </si>
  <si>
    <t>2022-12-10</t>
  </si>
  <si>
    <t>2861740</t>
  </si>
  <si>
    <t>吉隆坡宴宾雅酒店</t>
  </si>
  <si>
    <t>puri darpan,puri darpan</t>
  </si>
  <si>
    <t>460.51</t>
  </si>
  <si>
    <t>66.00</t>
  </si>
  <si>
    <t>2022-12-10 08:10:46</t>
  </si>
  <si>
    <t>2022-12-16</t>
  </si>
  <si>
    <t>2877354</t>
  </si>
  <si>
    <t>都市中心酒店</t>
  </si>
  <si>
    <t>WU ZIXUAN</t>
  </si>
  <si>
    <t>8583.10</t>
  </si>
  <si>
    <t>1232.00</t>
  </si>
  <si>
    <t>2022-12-16 01:49:14</t>
  </si>
  <si>
    <t>2022-12-19</t>
  </si>
  <si>
    <t>2887093</t>
  </si>
  <si>
    <t>曼谷华昌传统酒店</t>
  </si>
  <si>
    <t>Al yassi Ishaq</t>
  </si>
  <si>
    <t>2866.88</t>
  </si>
  <si>
    <t>410.00</t>
  </si>
  <si>
    <t>2022-12-20 11:29:19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</si>
</sst>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11</xdr:col>
      <xdr:colOff>434340</xdr:colOff>
      <xdr:row>69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12480"/>
          <a:ext cx="8481060" cy="4198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"/>
  <sheetViews>
    <sheetView topLeftCell="A10" workbookViewId="0">
      <selection activeCell="A10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44919</v>
      </c>
      <c r="G2" s="6">
        <v>44921</v>
      </c>
      <c r="H2" s="4">
        <v>1</v>
      </c>
      <c r="I2" s="4">
        <v>2</v>
      </c>
      <c r="J2" s="4">
        <v>2</v>
      </c>
      <c r="K2" s="4" t="s">
        <v>30</v>
      </c>
      <c r="L2" s="4">
        <v>76</v>
      </c>
      <c r="M2" s="4">
        <v>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44787</v>
      </c>
      <c r="S2" s="6">
        <v>44924</v>
      </c>
      <c r="T2" s="4" t="s">
        <v>34</v>
      </c>
      <c r="U2" s="4">
        <v>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44916</v>
      </c>
      <c r="G3" s="6">
        <v>44921</v>
      </c>
      <c r="H3" s="4">
        <v>1</v>
      </c>
      <c r="I3" s="4">
        <v>5</v>
      </c>
      <c r="J3" s="4">
        <v>5</v>
      </c>
      <c r="K3" s="4" t="s">
        <v>30</v>
      </c>
      <c r="L3" s="4">
        <v>394</v>
      </c>
      <c r="M3" s="4">
        <v>394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44802</v>
      </c>
      <c r="S3" s="6">
        <v>44924</v>
      </c>
      <c r="T3" s="4" t="s">
        <v>34</v>
      </c>
      <c r="U3" s="4">
        <v>394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44917</v>
      </c>
      <c r="G4" s="6">
        <v>44921</v>
      </c>
      <c r="H4" s="4">
        <v>1</v>
      </c>
      <c r="I4" s="4">
        <v>4</v>
      </c>
      <c r="J4" s="4">
        <v>4</v>
      </c>
      <c r="K4" s="4" t="s">
        <v>30</v>
      </c>
      <c r="L4" s="4">
        <v>188</v>
      </c>
      <c r="M4" s="4">
        <v>188</v>
      </c>
      <c r="N4" s="4" t="s">
        <v>45</v>
      </c>
      <c r="O4" s="4" t="s">
        <v>32</v>
      </c>
      <c r="P4" s="4" t="s">
        <v>33</v>
      </c>
      <c r="Q4" s="4">
        <v>0</v>
      </c>
      <c r="R4" s="7">
        <v>44829</v>
      </c>
      <c r="S4" s="6">
        <v>44924</v>
      </c>
      <c r="T4" s="4" t="s">
        <v>34</v>
      </c>
      <c r="U4" s="4">
        <v>188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44920</v>
      </c>
      <c r="G5" s="6">
        <v>44921</v>
      </c>
      <c r="H5" s="4">
        <v>1</v>
      </c>
      <c r="I5" s="4">
        <v>1</v>
      </c>
      <c r="J5" s="4">
        <v>1</v>
      </c>
      <c r="K5" s="4" t="s">
        <v>30</v>
      </c>
      <c r="L5" s="4">
        <v>48</v>
      </c>
      <c r="M5" s="4">
        <v>48</v>
      </c>
      <c r="N5" s="4" t="s">
        <v>50</v>
      </c>
      <c r="O5" s="4" t="s">
        <v>32</v>
      </c>
      <c r="P5" s="4" t="s">
        <v>33</v>
      </c>
      <c r="Q5" s="4">
        <v>0</v>
      </c>
      <c r="R5" s="7">
        <v>44833</v>
      </c>
      <c r="S5" s="6">
        <v>44924</v>
      </c>
      <c r="T5" s="4" t="s">
        <v>34</v>
      </c>
      <c r="U5" s="4">
        <v>48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7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44919</v>
      </c>
      <c r="G6" s="6">
        <v>44921</v>
      </c>
      <c r="H6" s="4">
        <v>3</v>
      </c>
      <c r="I6" s="4">
        <v>2</v>
      </c>
      <c r="J6" s="4">
        <v>6</v>
      </c>
      <c r="K6" s="4" t="s">
        <v>30</v>
      </c>
      <c r="L6" s="4">
        <v>486</v>
      </c>
      <c r="M6" s="4">
        <v>486</v>
      </c>
      <c r="N6" s="4" t="s">
        <v>55</v>
      </c>
      <c r="O6" s="4" t="s">
        <v>32</v>
      </c>
      <c r="P6" s="4" t="s">
        <v>33</v>
      </c>
      <c r="Q6" s="4">
        <v>0</v>
      </c>
      <c r="R6" s="7">
        <v>44849</v>
      </c>
      <c r="S6" s="6">
        <v>44924</v>
      </c>
      <c r="T6" s="4" t="s">
        <v>34</v>
      </c>
      <c r="U6" s="4">
        <v>486</v>
      </c>
      <c r="V6" s="4">
        <v>0</v>
      </c>
      <c r="W6" s="4">
        <v>0</v>
      </c>
      <c r="X6" s="4" t="s">
        <v>35</v>
      </c>
      <c r="Y6" s="4">
        <v>229804509</v>
      </c>
      <c r="Z6" s="4">
        <v>229807785</v>
      </c>
      <c r="AA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44919</v>
      </c>
      <c r="G7" s="6">
        <v>44921</v>
      </c>
      <c r="H7" s="4">
        <v>2</v>
      </c>
      <c r="I7" s="4">
        <v>2</v>
      </c>
      <c r="J7" s="4">
        <v>4</v>
      </c>
      <c r="K7" s="4" t="s">
        <v>30</v>
      </c>
      <c r="L7" s="4">
        <v>1510</v>
      </c>
      <c r="M7" s="4">
        <v>1510</v>
      </c>
      <c r="N7" s="4" t="s">
        <v>60</v>
      </c>
      <c r="O7" s="4" t="s">
        <v>32</v>
      </c>
      <c r="P7" s="4" t="s">
        <v>33</v>
      </c>
      <c r="Q7" s="4">
        <v>0</v>
      </c>
      <c r="R7" s="7">
        <v>44861</v>
      </c>
      <c r="S7" s="6">
        <v>44924</v>
      </c>
      <c r="T7" s="4" t="s">
        <v>34</v>
      </c>
      <c r="U7" s="4">
        <v>1510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44919</v>
      </c>
      <c r="G8" s="6">
        <v>44921</v>
      </c>
      <c r="H8" s="4">
        <v>1</v>
      </c>
      <c r="I8" s="4">
        <v>2</v>
      </c>
      <c r="J8" s="4">
        <v>2</v>
      </c>
      <c r="K8" s="4" t="s">
        <v>30</v>
      </c>
      <c r="L8" s="4">
        <v>142</v>
      </c>
      <c r="M8" s="4">
        <v>142</v>
      </c>
      <c r="N8" s="4" t="s">
        <v>66</v>
      </c>
      <c r="O8" s="4" t="s">
        <v>32</v>
      </c>
      <c r="P8" s="4" t="s">
        <v>33</v>
      </c>
      <c r="Q8" s="4">
        <v>0</v>
      </c>
      <c r="R8" s="7">
        <v>44868</v>
      </c>
      <c r="S8" s="6">
        <v>44924</v>
      </c>
      <c r="T8" s="4" t="s">
        <v>34</v>
      </c>
      <c r="U8" s="4">
        <v>142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44919</v>
      </c>
      <c r="G9" s="6">
        <v>44921</v>
      </c>
      <c r="H9" s="4">
        <v>1</v>
      </c>
      <c r="I9" s="4">
        <v>2</v>
      </c>
      <c r="J9" s="4">
        <v>2</v>
      </c>
      <c r="K9" s="4" t="s">
        <v>30</v>
      </c>
      <c r="L9" s="4">
        <v>862</v>
      </c>
      <c r="M9" s="4">
        <v>862</v>
      </c>
      <c r="N9" s="4" t="s">
        <v>72</v>
      </c>
      <c r="O9" s="4" t="s">
        <v>32</v>
      </c>
      <c r="P9" s="4" t="s">
        <v>33</v>
      </c>
      <c r="Q9" s="4">
        <v>0</v>
      </c>
      <c r="R9" s="7">
        <v>44881</v>
      </c>
      <c r="S9" s="6">
        <v>44924</v>
      </c>
      <c r="T9" s="4" t="s">
        <v>34</v>
      </c>
      <c r="U9" s="4">
        <v>862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6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44918</v>
      </c>
      <c r="G10" s="6">
        <v>44921</v>
      </c>
      <c r="H10" s="4">
        <v>2</v>
      </c>
      <c r="I10" s="4">
        <v>3</v>
      </c>
      <c r="J10" s="4">
        <v>6</v>
      </c>
      <c r="K10" s="4" t="s">
        <v>30</v>
      </c>
      <c r="L10" s="4">
        <v>738</v>
      </c>
      <c r="M10" s="4">
        <v>738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44883</v>
      </c>
      <c r="S10" s="6">
        <v>44924</v>
      </c>
      <c r="T10" s="4" t="s">
        <v>34</v>
      </c>
      <c r="U10" s="4">
        <v>738</v>
      </c>
      <c r="V10" s="4">
        <v>0</v>
      </c>
      <c r="W10" s="4">
        <v>0</v>
      </c>
      <c r="X10" s="4" t="s">
        <v>79</v>
      </c>
      <c r="Y10" s="4">
        <v>166273249</v>
      </c>
      <c r="Z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44917</v>
      </c>
      <c r="G11" s="6">
        <v>44921</v>
      </c>
      <c r="H11" s="4">
        <v>1</v>
      </c>
      <c r="I11" s="4">
        <v>4</v>
      </c>
      <c r="J11" s="4">
        <v>4</v>
      </c>
      <c r="K11" s="4" t="s">
        <v>30</v>
      </c>
      <c r="L11" s="4">
        <v>478</v>
      </c>
      <c r="M11" s="4">
        <v>478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44889</v>
      </c>
      <c r="S11" s="6">
        <v>44924</v>
      </c>
      <c r="T11" s="4" t="s">
        <v>34</v>
      </c>
      <c r="U11" s="4">
        <v>478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44919</v>
      </c>
      <c r="G12" s="6">
        <v>44921</v>
      </c>
      <c r="H12" s="4">
        <v>1</v>
      </c>
      <c r="I12" s="4">
        <v>2</v>
      </c>
      <c r="J12" s="4">
        <v>2</v>
      </c>
      <c r="K12" s="4" t="s">
        <v>30</v>
      </c>
      <c r="L12" s="4">
        <v>1036</v>
      </c>
      <c r="M12" s="4">
        <v>1036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44891</v>
      </c>
      <c r="S12" s="6">
        <v>44924</v>
      </c>
      <c r="T12" s="4" t="s">
        <v>34</v>
      </c>
      <c r="U12" s="4">
        <v>1036</v>
      </c>
      <c r="V12" s="4">
        <v>0</v>
      </c>
      <c r="W12" s="4">
        <v>0</v>
      </c>
      <c r="X12" s="4" t="s">
        <v>91</v>
      </c>
      <c r="Y12" s="4" t="s">
        <v>35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44918</v>
      </c>
      <c r="G13" s="6">
        <v>44921</v>
      </c>
      <c r="H13" s="4">
        <v>1</v>
      </c>
      <c r="I13" s="4">
        <v>3</v>
      </c>
      <c r="J13" s="4">
        <v>3</v>
      </c>
      <c r="K13" s="4" t="s">
        <v>30</v>
      </c>
      <c r="L13" s="4">
        <v>375</v>
      </c>
      <c r="M13" s="4">
        <v>375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44895</v>
      </c>
      <c r="S13" s="6">
        <v>44924</v>
      </c>
      <c r="T13" s="4" t="s">
        <v>34</v>
      </c>
      <c r="U13" s="4">
        <v>375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44919</v>
      </c>
      <c r="G14" s="6">
        <v>44921</v>
      </c>
      <c r="H14" s="4">
        <v>1</v>
      </c>
      <c r="I14" s="4">
        <v>2</v>
      </c>
      <c r="J14" s="4">
        <v>2</v>
      </c>
      <c r="K14" s="4" t="s">
        <v>30</v>
      </c>
      <c r="L14" s="4">
        <v>420</v>
      </c>
      <c r="M14" s="4">
        <v>420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44897</v>
      </c>
      <c r="S14" s="6">
        <v>44924</v>
      </c>
      <c r="T14" s="4" t="s">
        <v>34</v>
      </c>
      <c r="U14" s="4">
        <v>420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44919</v>
      </c>
      <c r="G15" s="6">
        <v>44921</v>
      </c>
      <c r="H15" s="4">
        <v>1</v>
      </c>
      <c r="I15" s="4">
        <v>2</v>
      </c>
      <c r="J15" s="4">
        <v>2</v>
      </c>
      <c r="K15" s="4" t="s">
        <v>30</v>
      </c>
      <c r="L15" s="4">
        <v>236</v>
      </c>
      <c r="M15" s="4">
        <v>236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44899</v>
      </c>
      <c r="S15" s="6">
        <v>44924</v>
      </c>
      <c r="T15" s="4" t="s">
        <v>34</v>
      </c>
      <c r="U15" s="4">
        <v>236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44918</v>
      </c>
      <c r="G16" s="6">
        <v>44921</v>
      </c>
      <c r="H16" s="4">
        <v>1</v>
      </c>
      <c r="I16" s="4">
        <v>3</v>
      </c>
      <c r="J16" s="4">
        <v>3</v>
      </c>
      <c r="K16" s="4" t="s">
        <v>30</v>
      </c>
      <c r="L16" s="4">
        <v>165</v>
      </c>
      <c r="M16" s="4">
        <v>165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44900</v>
      </c>
      <c r="S16" s="6">
        <v>44924</v>
      </c>
      <c r="T16" s="4" t="s">
        <v>34</v>
      </c>
      <c r="U16" s="4">
        <v>165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44920</v>
      </c>
      <c r="G17" s="6">
        <v>44921</v>
      </c>
      <c r="H17" s="4">
        <v>1</v>
      </c>
      <c r="I17" s="4">
        <v>1</v>
      </c>
      <c r="J17" s="4">
        <v>1</v>
      </c>
      <c r="K17" s="4" t="s">
        <v>30</v>
      </c>
      <c r="L17" s="4">
        <v>224</v>
      </c>
      <c r="M17" s="4">
        <v>224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44900</v>
      </c>
      <c r="S17" s="6">
        <v>44924</v>
      </c>
      <c r="T17" s="4" t="s">
        <v>34</v>
      </c>
      <c r="U17" s="4">
        <v>224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44920</v>
      </c>
      <c r="G18" s="6">
        <v>44921</v>
      </c>
      <c r="H18" s="4">
        <v>1</v>
      </c>
      <c r="I18" s="4">
        <v>1</v>
      </c>
      <c r="J18" s="4">
        <v>1</v>
      </c>
      <c r="K18" s="4" t="s">
        <v>30</v>
      </c>
      <c r="L18" s="4">
        <v>178</v>
      </c>
      <c r="M18" s="4">
        <v>178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44903</v>
      </c>
      <c r="S18" s="6">
        <v>44924</v>
      </c>
      <c r="T18" s="4" t="s">
        <v>34</v>
      </c>
      <c r="U18" s="4">
        <v>178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58</v>
      </c>
      <c r="E19" s="4" t="s">
        <v>59</v>
      </c>
      <c r="F19" s="6">
        <v>44916</v>
      </c>
      <c r="G19" s="6">
        <v>44921</v>
      </c>
      <c r="H19" s="4">
        <v>1</v>
      </c>
      <c r="I19" s="4">
        <v>5</v>
      </c>
      <c r="J19" s="4">
        <v>5</v>
      </c>
      <c r="K19" s="4" t="s">
        <v>30</v>
      </c>
      <c r="L19" s="4">
        <v>2876</v>
      </c>
      <c r="M19" s="4">
        <v>2876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44909</v>
      </c>
      <c r="S19" s="6">
        <v>44924</v>
      </c>
      <c r="T19" s="4" t="s">
        <v>34</v>
      </c>
      <c r="U19" s="4">
        <v>2876</v>
      </c>
      <c r="V19" s="4">
        <v>0</v>
      </c>
      <c r="W19" s="4">
        <v>0</v>
      </c>
      <c r="X19" s="4" t="s">
        <v>128</v>
      </c>
      <c r="Y19" s="4" t="s">
        <v>35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44916</v>
      </c>
      <c r="G20" s="6">
        <v>44921</v>
      </c>
      <c r="H20" s="4">
        <v>1</v>
      </c>
      <c r="I20" s="4">
        <v>5</v>
      </c>
      <c r="J20" s="4">
        <v>5</v>
      </c>
      <c r="K20" s="4" t="s">
        <v>30</v>
      </c>
      <c r="L20" s="4">
        <v>1060</v>
      </c>
      <c r="M20" s="4">
        <v>1060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44910</v>
      </c>
      <c r="S20" s="6">
        <v>44924</v>
      </c>
      <c r="T20" s="4" t="s">
        <v>34</v>
      </c>
      <c r="U20" s="4">
        <v>1060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44918</v>
      </c>
      <c r="G21" s="6">
        <v>44921</v>
      </c>
      <c r="H21" s="4">
        <v>1</v>
      </c>
      <c r="I21" s="4">
        <v>3</v>
      </c>
      <c r="J21" s="4">
        <v>3</v>
      </c>
      <c r="K21" s="4" t="s">
        <v>30</v>
      </c>
      <c r="L21" s="4">
        <v>1232</v>
      </c>
      <c r="M21" s="4">
        <v>1232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44911</v>
      </c>
      <c r="S21" s="6">
        <v>44924</v>
      </c>
      <c r="T21" s="4" t="s">
        <v>34</v>
      </c>
      <c r="U21" s="4">
        <v>1232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44919</v>
      </c>
      <c r="G22" s="6">
        <v>44921</v>
      </c>
      <c r="H22" s="4">
        <v>1</v>
      </c>
      <c r="I22" s="4">
        <v>2</v>
      </c>
      <c r="J22" s="4">
        <v>2</v>
      </c>
      <c r="K22" s="4" t="s">
        <v>30</v>
      </c>
      <c r="L22" s="4">
        <v>132</v>
      </c>
      <c r="M22" s="4">
        <v>132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44916</v>
      </c>
      <c r="S22" s="6">
        <v>44924</v>
      </c>
      <c r="T22" s="4" t="s">
        <v>34</v>
      </c>
      <c r="U22" s="4">
        <v>132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122</v>
      </c>
      <c r="F23" s="6">
        <v>44920</v>
      </c>
      <c r="G23" s="6">
        <v>44921</v>
      </c>
      <c r="H23" s="4">
        <v>1</v>
      </c>
      <c r="I23" s="4">
        <v>1</v>
      </c>
      <c r="J23" s="4">
        <v>1</v>
      </c>
      <c r="K23" s="4" t="s">
        <v>30</v>
      </c>
      <c r="L23" s="4">
        <v>38</v>
      </c>
      <c r="M23" s="4">
        <v>38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44920</v>
      </c>
      <c r="S23" s="6">
        <v>44924</v>
      </c>
      <c r="T23" s="4" t="s">
        <v>34</v>
      </c>
      <c r="U23" s="4">
        <v>38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44921</v>
      </c>
      <c r="G24" s="6">
        <v>44922</v>
      </c>
      <c r="H24" s="4">
        <v>1</v>
      </c>
      <c r="I24" s="4">
        <v>1</v>
      </c>
      <c r="J24" s="4">
        <v>1</v>
      </c>
      <c r="K24" s="4" t="s">
        <v>30</v>
      </c>
      <c r="L24" s="4">
        <v>69</v>
      </c>
      <c r="M24" s="4">
        <v>69</v>
      </c>
      <c r="N24" s="4" t="s">
        <v>155</v>
      </c>
      <c r="O24" s="4" t="s">
        <v>156</v>
      </c>
      <c r="P24" s="4" t="s">
        <v>33</v>
      </c>
      <c r="Q24" s="4">
        <v>0</v>
      </c>
      <c r="R24" s="7">
        <v>44829</v>
      </c>
      <c r="S24" s="6">
        <v>44925</v>
      </c>
      <c r="T24" s="4" t="s">
        <v>34</v>
      </c>
      <c r="U24" s="4">
        <v>69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44918</v>
      </c>
      <c r="G25" s="6">
        <v>44922</v>
      </c>
      <c r="H25" s="4">
        <v>1</v>
      </c>
      <c r="I25" s="4">
        <v>4</v>
      </c>
      <c r="J25" s="4">
        <v>4</v>
      </c>
      <c r="K25" s="4" t="s">
        <v>30</v>
      </c>
      <c r="L25" s="4">
        <v>260</v>
      </c>
      <c r="M25" s="4">
        <v>260</v>
      </c>
      <c r="N25" s="4" t="s">
        <v>162</v>
      </c>
      <c r="O25" s="4" t="s">
        <v>156</v>
      </c>
      <c r="P25" s="4" t="s">
        <v>33</v>
      </c>
      <c r="Q25" s="4">
        <v>0</v>
      </c>
      <c r="R25" s="7">
        <v>44864</v>
      </c>
      <c r="S25" s="6">
        <v>44925</v>
      </c>
      <c r="T25" s="4" t="s">
        <v>34</v>
      </c>
      <c r="U25" s="4">
        <v>260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44919</v>
      </c>
      <c r="G26" s="6">
        <v>44922</v>
      </c>
      <c r="H26" s="4">
        <v>1</v>
      </c>
      <c r="I26" s="4">
        <v>3</v>
      </c>
      <c r="J26" s="4">
        <v>3</v>
      </c>
      <c r="K26" s="4" t="s">
        <v>30</v>
      </c>
      <c r="L26" s="4">
        <v>363</v>
      </c>
      <c r="M26" s="4">
        <v>363</v>
      </c>
      <c r="N26" s="4" t="s">
        <v>168</v>
      </c>
      <c r="O26" s="4" t="s">
        <v>156</v>
      </c>
      <c r="P26" s="4" t="s">
        <v>33</v>
      </c>
      <c r="Q26" s="4">
        <v>0</v>
      </c>
      <c r="R26" s="7">
        <v>44866</v>
      </c>
      <c r="S26" s="6">
        <v>44925</v>
      </c>
      <c r="T26" s="4" t="s">
        <v>34</v>
      </c>
      <c r="U26" s="4">
        <v>363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44918</v>
      </c>
      <c r="G27" s="6">
        <v>44922</v>
      </c>
      <c r="H27" s="4">
        <v>1</v>
      </c>
      <c r="I27" s="4">
        <v>4</v>
      </c>
      <c r="J27" s="4">
        <v>4</v>
      </c>
      <c r="K27" s="4" t="s">
        <v>30</v>
      </c>
      <c r="L27" s="4">
        <v>1994</v>
      </c>
      <c r="M27" s="4">
        <v>1994</v>
      </c>
      <c r="N27" s="4" t="s">
        <v>174</v>
      </c>
      <c r="O27" s="4" t="s">
        <v>156</v>
      </c>
      <c r="P27" s="4" t="s">
        <v>33</v>
      </c>
      <c r="Q27" s="4">
        <v>0</v>
      </c>
      <c r="R27" s="7">
        <v>44887</v>
      </c>
      <c r="S27" s="6">
        <v>44925</v>
      </c>
      <c r="T27" s="4" t="s">
        <v>34</v>
      </c>
      <c r="U27" s="4">
        <v>1994</v>
      </c>
      <c r="V27" s="4">
        <v>0</v>
      </c>
      <c r="W27" s="4">
        <v>0</v>
      </c>
      <c r="X27" s="4" t="s">
        <v>175</v>
      </c>
      <c r="Y27" s="4" t="s">
        <v>35</v>
      </c>
    </row>
    <row r="28" s="4" customFormat="1" spans="1:25">
      <c r="A28" s="4" t="s">
        <v>171</v>
      </c>
      <c r="B28" s="4" t="s">
        <v>26</v>
      </c>
      <c r="C28" s="4" t="s">
        <v>176</v>
      </c>
      <c r="D28" s="4" t="s">
        <v>172</v>
      </c>
      <c r="E28" s="4" t="s">
        <v>173</v>
      </c>
      <c r="F28" s="6">
        <v>44918</v>
      </c>
      <c r="G28" s="6">
        <v>44922</v>
      </c>
      <c r="H28" s="4">
        <v>1</v>
      </c>
      <c r="I28" s="4">
        <v>4</v>
      </c>
      <c r="J28" s="4">
        <v>4</v>
      </c>
      <c r="K28" s="4" t="s">
        <v>30</v>
      </c>
      <c r="L28" s="4">
        <v>-1994</v>
      </c>
      <c r="M28" s="4">
        <v>-1994</v>
      </c>
      <c r="N28" s="4" t="s">
        <v>174</v>
      </c>
      <c r="O28" s="4" t="s">
        <v>156</v>
      </c>
      <c r="P28" s="4" t="s">
        <v>33</v>
      </c>
      <c r="Q28" s="4">
        <v>0</v>
      </c>
      <c r="R28" s="7">
        <v>44887</v>
      </c>
      <c r="S28" s="6">
        <v>44925</v>
      </c>
      <c r="T28" s="4" t="s">
        <v>34</v>
      </c>
      <c r="U28" s="4">
        <v>-1994</v>
      </c>
      <c r="V28" s="4">
        <v>0</v>
      </c>
      <c r="W28" s="4">
        <v>0</v>
      </c>
      <c r="X28" s="4" t="s">
        <v>175</v>
      </c>
      <c r="Y28" s="4" t="s">
        <v>35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44919</v>
      </c>
      <c r="G29" s="6">
        <v>44922</v>
      </c>
      <c r="H29" s="4">
        <v>1</v>
      </c>
      <c r="I29" s="4">
        <v>3</v>
      </c>
      <c r="J29" s="4">
        <v>3</v>
      </c>
      <c r="K29" s="4" t="s">
        <v>30</v>
      </c>
      <c r="L29" s="4">
        <v>1448</v>
      </c>
      <c r="M29" s="4">
        <v>1448</v>
      </c>
      <c r="N29" s="4" t="s">
        <v>178</v>
      </c>
      <c r="O29" s="4" t="s">
        <v>156</v>
      </c>
      <c r="P29" s="4" t="s">
        <v>33</v>
      </c>
      <c r="Q29" s="4">
        <v>0</v>
      </c>
      <c r="R29" s="7">
        <v>44887</v>
      </c>
      <c r="S29" s="6">
        <v>44925</v>
      </c>
      <c r="T29" s="4" t="s">
        <v>34</v>
      </c>
      <c r="U29" s="4">
        <v>1448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142</v>
      </c>
      <c r="E30" s="4" t="s">
        <v>154</v>
      </c>
      <c r="F30" s="6">
        <v>44918</v>
      </c>
      <c r="G30" s="6">
        <v>44922</v>
      </c>
      <c r="H30" s="4">
        <v>1</v>
      </c>
      <c r="I30" s="4">
        <v>4</v>
      </c>
      <c r="J30" s="4">
        <v>4</v>
      </c>
      <c r="K30" s="4" t="s">
        <v>30</v>
      </c>
      <c r="L30" s="4">
        <v>252</v>
      </c>
      <c r="M30" s="4">
        <v>252</v>
      </c>
      <c r="N30" s="4" t="s">
        <v>182</v>
      </c>
      <c r="O30" s="4" t="s">
        <v>156</v>
      </c>
      <c r="P30" s="4" t="s">
        <v>33</v>
      </c>
      <c r="Q30" s="4">
        <v>0</v>
      </c>
      <c r="R30" s="7">
        <v>44890</v>
      </c>
      <c r="S30" s="6">
        <v>44925</v>
      </c>
      <c r="T30" s="4" t="s">
        <v>34</v>
      </c>
      <c r="U30" s="4">
        <v>252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58</v>
      </c>
      <c r="E31" s="4" t="s">
        <v>59</v>
      </c>
      <c r="F31" s="6">
        <v>44917</v>
      </c>
      <c r="G31" s="6">
        <v>44922</v>
      </c>
      <c r="H31" s="4">
        <v>1</v>
      </c>
      <c r="I31" s="4">
        <v>5</v>
      </c>
      <c r="J31" s="4">
        <v>5</v>
      </c>
      <c r="K31" s="4" t="s">
        <v>30</v>
      </c>
      <c r="L31" s="4">
        <v>2435</v>
      </c>
      <c r="M31" s="4">
        <v>2435</v>
      </c>
      <c r="N31" s="4" t="s">
        <v>186</v>
      </c>
      <c r="O31" s="4" t="s">
        <v>156</v>
      </c>
      <c r="P31" s="4" t="s">
        <v>33</v>
      </c>
      <c r="Q31" s="4">
        <v>0</v>
      </c>
      <c r="R31" s="7">
        <v>44891</v>
      </c>
      <c r="S31" s="6">
        <v>44925</v>
      </c>
      <c r="T31" s="4" t="s">
        <v>34</v>
      </c>
      <c r="U31" s="4">
        <v>2435</v>
      </c>
      <c r="V31" s="4">
        <v>0</v>
      </c>
      <c r="W31" s="4">
        <v>0</v>
      </c>
      <c r="X31" s="4" t="s">
        <v>187</v>
      </c>
      <c r="Y31" s="4" t="s">
        <v>35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97</v>
      </c>
      <c r="E32" s="4" t="s">
        <v>98</v>
      </c>
      <c r="F32" s="6">
        <v>44919</v>
      </c>
      <c r="G32" s="6">
        <v>44922</v>
      </c>
      <c r="H32" s="4">
        <v>1</v>
      </c>
      <c r="I32" s="4">
        <v>3</v>
      </c>
      <c r="J32" s="4">
        <v>3</v>
      </c>
      <c r="K32" s="4" t="s">
        <v>30</v>
      </c>
      <c r="L32" s="4">
        <v>630</v>
      </c>
      <c r="M32" s="4">
        <v>630</v>
      </c>
      <c r="N32" s="4" t="s">
        <v>189</v>
      </c>
      <c r="O32" s="4" t="s">
        <v>156</v>
      </c>
      <c r="P32" s="4" t="s">
        <v>33</v>
      </c>
      <c r="Q32" s="4">
        <v>0</v>
      </c>
      <c r="R32" s="7">
        <v>44896</v>
      </c>
      <c r="S32" s="6">
        <v>44925</v>
      </c>
      <c r="T32" s="4" t="s">
        <v>34</v>
      </c>
      <c r="U32" s="4">
        <v>630</v>
      </c>
      <c r="V32" s="4">
        <v>0</v>
      </c>
      <c r="W32" s="4">
        <v>0</v>
      </c>
      <c r="X32" s="4" t="s">
        <v>190</v>
      </c>
      <c r="Y32" s="4" t="s">
        <v>101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121</v>
      </c>
      <c r="E33" s="4" t="s">
        <v>192</v>
      </c>
      <c r="F33" s="6">
        <v>44920</v>
      </c>
      <c r="G33" s="6">
        <v>44922</v>
      </c>
      <c r="H33" s="4">
        <v>1</v>
      </c>
      <c r="I33" s="4">
        <v>2</v>
      </c>
      <c r="J33" s="4">
        <v>2</v>
      </c>
      <c r="K33" s="4" t="s">
        <v>30</v>
      </c>
      <c r="L33" s="4">
        <v>414</v>
      </c>
      <c r="M33" s="4">
        <v>414</v>
      </c>
      <c r="N33" s="4" t="s">
        <v>193</v>
      </c>
      <c r="O33" s="4" t="s">
        <v>156</v>
      </c>
      <c r="P33" s="4" t="s">
        <v>33</v>
      </c>
      <c r="Q33" s="4">
        <v>0</v>
      </c>
      <c r="R33" s="7">
        <v>44899</v>
      </c>
      <c r="S33" s="6">
        <v>44925</v>
      </c>
      <c r="T33" s="4" t="s">
        <v>34</v>
      </c>
      <c r="U33" s="4">
        <v>414</v>
      </c>
      <c r="V33" s="4">
        <v>0</v>
      </c>
      <c r="W33" s="4">
        <v>0</v>
      </c>
      <c r="X33" s="4" t="s">
        <v>194</v>
      </c>
      <c r="Y33" s="4" t="s">
        <v>35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44921</v>
      </c>
      <c r="G34" s="6">
        <v>44922</v>
      </c>
      <c r="H34" s="4">
        <v>1</v>
      </c>
      <c r="I34" s="4">
        <v>1</v>
      </c>
      <c r="J34" s="4">
        <v>1</v>
      </c>
      <c r="K34" s="4" t="s">
        <v>30</v>
      </c>
      <c r="L34" s="4">
        <v>66</v>
      </c>
      <c r="M34" s="4">
        <v>66</v>
      </c>
      <c r="N34" s="4" t="s">
        <v>198</v>
      </c>
      <c r="O34" s="4" t="s">
        <v>156</v>
      </c>
      <c r="P34" s="4" t="s">
        <v>33</v>
      </c>
      <c r="Q34" s="4">
        <v>0</v>
      </c>
      <c r="R34" s="7">
        <v>44905</v>
      </c>
      <c r="S34" s="6">
        <v>44925</v>
      </c>
      <c r="T34" s="4" t="s">
        <v>34</v>
      </c>
      <c r="U34" s="4">
        <v>66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44920</v>
      </c>
      <c r="G35" s="6">
        <v>44922</v>
      </c>
      <c r="H35" s="4">
        <v>1</v>
      </c>
      <c r="I35" s="4">
        <v>2</v>
      </c>
      <c r="J35" s="4">
        <v>2</v>
      </c>
      <c r="K35" s="4" t="s">
        <v>30</v>
      </c>
      <c r="L35" s="4">
        <v>410</v>
      </c>
      <c r="M35" s="4">
        <v>410</v>
      </c>
      <c r="N35" s="4" t="s">
        <v>204</v>
      </c>
      <c r="O35" s="4" t="s">
        <v>156</v>
      </c>
      <c r="P35" s="4" t="s">
        <v>33</v>
      </c>
      <c r="Q35" s="4">
        <v>0</v>
      </c>
      <c r="R35" s="7">
        <v>44914</v>
      </c>
      <c r="S35" s="6">
        <v>44925</v>
      </c>
      <c r="T35" s="4" t="s">
        <v>34</v>
      </c>
      <c r="U35" s="4">
        <v>410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142</v>
      </c>
      <c r="E36" s="4" t="s">
        <v>143</v>
      </c>
      <c r="F36" s="6">
        <v>44918</v>
      </c>
      <c r="G36" s="6">
        <v>44922</v>
      </c>
      <c r="H36" s="4">
        <v>1</v>
      </c>
      <c r="I36" s="4">
        <v>4</v>
      </c>
      <c r="J36" s="4">
        <v>4</v>
      </c>
      <c r="K36" s="4" t="s">
        <v>30</v>
      </c>
      <c r="L36" s="4">
        <v>264</v>
      </c>
      <c r="M36" s="4">
        <v>264</v>
      </c>
      <c r="N36" s="4" t="s">
        <v>208</v>
      </c>
      <c r="O36" s="4" t="s">
        <v>156</v>
      </c>
      <c r="P36" s="4" t="s">
        <v>33</v>
      </c>
      <c r="Q36" s="4">
        <v>0</v>
      </c>
      <c r="R36" s="7">
        <v>44916</v>
      </c>
      <c r="S36" s="6">
        <v>44925</v>
      </c>
      <c r="T36" s="4" t="s">
        <v>34</v>
      </c>
      <c r="U36" s="4">
        <v>264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44921</v>
      </c>
      <c r="G37" s="6">
        <v>44922</v>
      </c>
      <c r="H37" s="4">
        <v>1</v>
      </c>
      <c r="I37" s="4">
        <v>1</v>
      </c>
      <c r="J37" s="4">
        <v>1</v>
      </c>
      <c r="K37" s="4" t="s">
        <v>30</v>
      </c>
      <c r="L37" s="4">
        <v>82</v>
      </c>
      <c r="M37" s="4">
        <v>82</v>
      </c>
      <c r="N37" s="4" t="s">
        <v>214</v>
      </c>
      <c r="O37" s="4" t="s">
        <v>156</v>
      </c>
      <c r="P37" s="4" t="s">
        <v>33</v>
      </c>
      <c r="Q37" s="4">
        <v>0</v>
      </c>
      <c r="R37" s="7">
        <v>44921</v>
      </c>
      <c r="S37" s="6">
        <v>44925</v>
      </c>
      <c r="T37" s="4" t="s">
        <v>34</v>
      </c>
      <c r="U37" s="4">
        <v>82</v>
      </c>
      <c r="V37" s="4">
        <v>0</v>
      </c>
      <c r="W37" s="4">
        <v>0</v>
      </c>
      <c r="X37" s="4" t="s">
        <v>215</v>
      </c>
      <c r="Y37" s="4" t="s">
        <v>35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44921</v>
      </c>
      <c r="G38" s="6">
        <v>44922</v>
      </c>
      <c r="H38" s="4">
        <v>1</v>
      </c>
      <c r="I38" s="4">
        <v>1</v>
      </c>
      <c r="J38" s="4">
        <v>1</v>
      </c>
      <c r="K38" s="4" t="s">
        <v>30</v>
      </c>
      <c r="L38" s="4">
        <v>126</v>
      </c>
      <c r="M38" s="4">
        <v>126</v>
      </c>
      <c r="N38" s="4" t="s">
        <v>219</v>
      </c>
      <c r="O38" s="4" t="s">
        <v>156</v>
      </c>
      <c r="P38" s="4" t="s">
        <v>33</v>
      </c>
      <c r="Q38" s="4">
        <v>0</v>
      </c>
      <c r="R38" s="7">
        <v>44921</v>
      </c>
      <c r="S38" s="6">
        <v>44925</v>
      </c>
      <c r="T38" s="4" t="s">
        <v>34</v>
      </c>
      <c r="U38" s="4">
        <v>126</v>
      </c>
      <c r="V38" s="4">
        <v>0</v>
      </c>
      <c r="W38" s="4">
        <v>0</v>
      </c>
      <c r="X38" s="4" t="s">
        <v>220</v>
      </c>
      <c r="Y38" s="4" t="s">
        <v>221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topLeftCell="A30" workbookViewId="0">
      <selection activeCell="A42" sqref="A42:D45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222</v>
      </c>
    </row>
    <row r="2" s="4" customFormat="1" spans="1:9">
      <c r="A2" s="5">
        <v>18746097792</v>
      </c>
      <c r="B2" s="6">
        <v>44919</v>
      </c>
      <c r="C2" s="6">
        <v>44921</v>
      </c>
      <c r="D2" s="4">
        <v>76</v>
      </c>
      <c r="E2" s="4" t="str">
        <f>VLOOKUP(A2,HOP!A:L,12,0)</f>
        <v>76.00</v>
      </c>
      <c r="F2" s="4" t="str">
        <f>VLOOKUP(A2,HOP!A:C,3,0)</f>
        <v>2654755</v>
      </c>
      <c r="G2" s="4">
        <f>D2-E2</f>
        <v>0</v>
      </c>
      <c r="H2" s="4" t="str">
        <f>$H$1&amp;F2</f>
        <v>，2654755</v>
      </c>
      <c r="I2" s="4" t="str">
        <f>VLOOKUP(A2,HOP!A:U,21,0)</f>
        <v>直连</v>
      </c>
    </row>
    <row r="3" s="4" customFormat="1" spans="1:9">
      <c r="A3" s="5">
        <v>18906955444</v>
      </c>
      <c r="B3" s="6">
        <v>44916</v>
      </c>
      <c r="C3" s="6">
        <v>44921</v>
      </c>
      <c r="D3" s="4">
        <v>394</v>
      </c>
      <c r="E3" s="4" t="str">
        <f>VLOOKUP(A3,HOP!A:L,12,0)</f>
        <v>394.00</v>
      </c>
      <c r="F3" s="4" t="str">
        <f>VLOOKUP(A3,HOP!A:C,3,0)</f>
        <v>2672360</v>
      </c>
      <c r="G3" s="4">
        <f t="shared" ref="G3:G37" si="0">D3-E3</f>
        <v>0</v>
      </c>
      <c r="H3" s="4" t="str">
        <f t="shared" ref="H3:H37" si="1">$H$1&amp;F3</f>
        <v>，2672360</v>
      </c>
      <c r="I3" s="4" t="str">
        <f>VLOOKUP(A3,HOP!A:U,21,0)</f>
        <v>直连</v>
      </c>
    </row>
    <row r="4" s="4" customFormat="1" spans="1:9">
      <c r="A4" s="5">
        <v>21149320588</v>
      </c>
      <c r="B4" s="6">
        <v>44917</v>
      </c>
      <c r="C4" s="6">
        <v>44921</v>
      </c>
      <c r="D4" s="4">
        <v>188</v>
      </c>
      <c r="E4" s="4" t="str">
        <f>VLOOKUP(A4,HOP!A:L,12,0)</f>
        <v>188.00</v>
      </c>
      <c r="F4" s="4" t="str">
        <f>VLOOKUP(A4,HOP!A:C,3,0)</f>
        <v>2708910</v>
      </c>
      <c r="G4" s="4">
        <f t="shared" si="0"/>
        <v>0</v>
      </c>
      <c r="H4" s="4" t="str">
        <f t="shared" si="1"/>
        <v>，2708910</v>
      </c>
      <c r="I4" s="4" t="str">
        <f>VLOOKUP(A4,HOP!A:U,21,0)</f>
        <v>直连</v>
      </c>
    </row>
    <row r="5" s="4" customFormat="1" spans="1:9">
      <c r="A5" s="5">
        <v>21228484991</v>
      </c>
      <c r="B5" s="6">
        <v>44920</v>
      </c>
      <c r="C5" s="6">
        <v>44921</v>
      </c>
      <c r="D5" s="4">
        <v>48</v>
      </c>
      <c r="E5" s="4" t="str">
        <f>VLOOKUP(A5,HOP!A:L,12,0)</f>
        <v>48.00</v>
      </c>
      <c r="F5" s="4" t="str">
        <f>VLOOKUP(A5,HOP!A:C,3,0)</f>
        <v>2714445</v>
      </c>
      <c r="G5" s="4">
        <f t="shared" si="0"/>
        <v>0</v>
      </c>
      <c r="H5" s="4" t="str">
        <f t="shared" si="1"/>
        <v>，2714445</v>
      </c>
      <c r="I5" s="4" t="str">
        <f>VLOOKUP(A5,HOP!A:U,21,0)</f>
        <v>直连</v>
      </c>
    </row>
    <row r="6" s="4" customFormat="1" spans="1:9">
      <c r="A6" s="5">
        <v>21461954130</v>
      </c>
      <c r="B6" s="6">
        <v>44919</v>
      </c>
      <c r="C6" s="6">
        <v>44921</v>
      </c>
      <c r="D6" s="4">
        <v>486</v>
      </c>
      <c r="E6" s="4" t="str">
        <f>VLOOKUP(A6,HOP!A:L,12,0)</f>
        <v>486.00</v>
      </c>
      <c r="F6" s="4" t="str">
        <f>VLOOKUP(A6,HOP!A:C,3,0)</f>
        <v>2741927</v>
      </c>
      <c r="G6" s="4">
        <f t="shared" si="0"/>
        <v>0</v>
      </c>
      <c r="H6" s="4" t="str">
        <f t="shared" si="1"/>
        <v>，2741927</v>
      </c>
      <c r="I6" s="4" t="str">
        <f>VLOOKUP(A6,HOP!A:U,21,0)</f>
        <v>直采</v>
      </c>
    </row>
    <row r="7" s="4" customFormat="1" spans="1:9">
      <c r="A7" s="5">
        <v>21589812811</v>
      </c>
      <c r="B7" s="6">
        <v>44919</v>
      </c>
      <c r="C7" s="6">
        <v>44921</v>
      </c>
      <c r="D7" s="4">
        <v>1510</v>
      </c>
      <c r="E7" s="4" t="str">
        <f>VLOOKUP(A7,HOP!A:L,12,0)</f>
        <v>1510.00</v>
      </c>
      <c r="F7" s="4" t="str">
        <f>VLOOKUP(A7,HOP!A:C,3,0)</f>
        <v>2761343</v>
      </c>
      <c r="G7" s="4">
        <f t="shared" si="0"/>
        <v>0</v>
      </c>
      <c r="H7" s="4" t="str">
        <f t="shared" si="1"/>
        <v>，2761343</v>
      </c>
      <c r="I7" s="4" t="str">
        <f>VLOOKUP(A7,HOP!A:U,21,0)</f>
        <v>直采</v>
      </c>
    </row>
    <row r="8" s="4" customFormat="1" spans="1:9">
      <c r="A8" s="5">
        <v>21704386071</v>
      </c>
      <c r="B8" s="6">
        <v>44919</v>
      </c>
      <c r="C8" s="6">
        <v>44921</v>
      </c>
      <c r="D8" s="4">
        <v>142</v>
      </c>
      <c r="E8" s="4" t="str">
        <f>VLOOKUP(A8,HOP!A:L,12,0)</f>
        <v>142.00</v>
      </c>
      <c r="F8" s="4" t="str">
        <f>VLOOKUP(A8,HOP!A:C,3,0)</f>
        <v>2774354</v>
      </c>
      <c r="G8" s="4">
        <f t="shared" si="0"/>
        <v>0</v>
      </c>
      <c r="H8" s="4" t="str">
        <f t="shared" si="1"/>
        <v>，2774354</v>
      </c>
      <c r="I8" s="4" t="str">
        <f>VLOOKUP(A8,HOP!A:U,21,0)</f>
        <v>直连</v>
      </c>
    </row>
    <row r="9" s="4" customFormat="1" spans="1:9">
      <c r="A9" s="5">
        <v>21803463900</v>
      </c>
      <c r="B9" s="6">
        <v>44919</v>
      </c>
      <c r="C9" s="6">
        <v>44921</v>
      </c>
      <c r="D9" s="4">
        <v>862</v>
      </c>
      <c r="E9" s="4" t="str">
        <f>VLOOKUP(A9,HOP!A:L,12,0)</f>
        <v>862.00</v>
      </c>
      <c r="F9" s="4" t="str">
        <f>VLOOKUP(A9,HOP!A:C,3,0)</f>
        <v>2800898</v>
      </c>
      <c r="G9" s="4">
        <f t="shared" si="0"/>
        <v>0</v>
      </c>
      <c r="H9" s="4" t="str">
        <f t="shared" si="1"/>
        <v>，2800898</v>
      </c>
      <c r="I9" s="4" t="str">
        <f>VLOOKUP(A9,HOP!A:U,21,0)</f>
        <v>直采</v>
      </c>
    </row>
    <row r="10" s="4" customFormat="1" spans="1:9">
      <c r="A10" s="5">
        <v>21819938229</v>
      </c>
      <c r="B10" s="6">
        <v>44918</v>
      </c>
      <c r="C10" s="6">
        <v>44921</v>
      </c>
      <c r="D10" s="4">
        <v>738</v>
      </c>
      <c r="E10" s="4" t="str">
        <f>VLOOKUP(A10,HOP!A:L,12,0)</f>
        <v>738.00</v>
      </c>
      <c r="F10" s="4" t="str">
        <f>VLOOKUP(A10,HOP!A:C,3,0)</f>
        <v>2805843</v>
      </c>
      <c r="G10" s="4">
        <f t="shared" si="0"/>
        <v>0</v>
      </c>
      <c r="H10" s="4" t="str">
        <f t="shared" si="1"/>
        <v>，2805843</v>
      </c>
      <c r="I10" s="4" t="str">
        <f>VLOOKUP(A10,HOP!A:U,21,0)</f>
        <v>直采</v>
      </c>
    </row>
    <row r="11" s="4" customFormat="1" spans="1:9">
      <c r="A11" s="5">
        <v>21836385298</v>
      </c>
      <c r="B11" s="6">
        <v>44917</v>
      </c>
      <c r="C11" s="6">
        <v>44921</v>
      </c>
      <c r="D11" s="4">
        <v>478</v>
      </c>
      <c r="E11" s="4" t="str">
        <f>VLOOKUP(A11,HOP!A:L,12,0)</f>
        <v>478.00</v>
      </c>
      <c r="F11" s="4" t="str">
        <f>VLOOKUP(A11,HOP!A:C,3,0)</f>
        <v>2820857</v>
      </c>
      <c r="G11" s="4">
        <f t="shared" si="0"/>
        <v>0</v>
      </c>
      <c r="H11" s="4" t="str">
        <f t="shared" si="1"/>
        <v>，2820857</v>
      </c>
      <c r="I11" s="4" t="str">
        <f>VLOOKUP(A11,HOP!A:U,21,0)</f>
        <v>直采</v>
      </c>
    </row>
    <row r="12" s="4" customFormat="1" spans="1:9">
      <c r="A12" s="5">
        <v>21841559057</v>
      </c>
      <c r="B12" s="6">
        <v>44919</v>
      </c>
      <c r="C12" s="6">
        <v>44921</v>
      </c>
      <c r="D12" s="4">
        <v>1036</v>
      </c>
      <c r="E12" s="4" t="str">
        <f>VLOOKUP(A12,HOP!A:L,12,0)</f>
        <v>1036.00</v>
      </c>
      <c r="F12" s="4" t="str">
        <f>VLOOKUP(A12,HOP!A:C,3,0)</f>
        <v>2825053</v>
      </c>
      <c r="G12" s="4">
        <f t="shared" si="0"/>
        <v>0</v>
      </c>
      <c r="H12" s="4" t="str">
        <f t="shared" si="1"/>
        <v>，2825053</v>
      </c>
      <c r="I12" s="4" t="str">
        <f>VLOOKUP(A12,HOP!A:U,21,0)</f>
        <v>直采</v>
      </c>
    </row>
    <row r="13" s="4" customFormat="1" spans="1:9">
      <c r="A13" s="5">
        <v>21846730974</v>
      </c>
      <c r="B13" s="6">
        <v>44918</v>
      </c>
      <c r="C13" s="6">
        <v>44921</v>
      </c>
      <c r="D13" s="4">
        <v>375</v>
      </c>
      <c r="E13" s="4" t="str">
        <f>VLOOKUP(A13,HOP!A:L,12,0)</f>
        <v>375.00</v>
      </c>
      <c r="F13" s="4" t="str">
        <f>VLOOKUP(A13,HOP!A:C,3,0)</f>
        <v>2833448</v>
      </c>
      <c r="G13" s="4">
        <f t="shared" si="0"/>
        <v>0</v>
      </c>
      <c r="H13" s="4" t="str">
        <f t="shared" si="1"/>
        <v>，2833448</v>
      </c>
      <c r="I13" s="4" t="str">
        <f>VLOOKUP(A13,HOP!A:U,21,0)</f>
        <v>直采</v>
      </c>
    </row>
    <row r="14" s="4" customFormat="1" spans="1:9">
      <c r="A14" s="5">
        <v>21849565681</v>
      </c>
      <c r="B14" s="6">
        <v>44919</v>
      </c>
      <c r="C14" s="6">
        <v>44921</v>
      </c>
      <c r="D14" s="4">
        <v>420</v>
      </c>
      <c r="E14" s="4" t="str">
        <f>VLOOKUP(A14,HOP!A:L,12,0)</f>
        <v>420.00</v>
      </c>
      <c r="F14" s="4" t="str">
        <f>VLOOKUP(A14,HOP!A:C,3,0)</f>
        <v>2838747</v>
      </c>
      <c r="G14" s="4">
        <f t="shared" si="0"/>
        <v>0</v>
      </c>
      <c r="H14" s="4" t="str">
        <f t="shared" si="1"/>
        <v>，2838747</v>
      </c>
      <c r="I14" s="4" t="str">
        <f>VLOOKUP(A14,HOP!A:U,21,0)</f>
        <v>直采</v>
      </c>
    </row>
    <row r="15" s="4" customFormat="1" spans="1:9">
      <c r="A15" s="5">
        <v>21853625917</v>
      </c>
      <c r="B15" s="6">
        <v>44919</v>
      </c>
      <c r="C15" s="6">
        <v>44921</v>
      </c>
      <c r="D15" s="4">
        <v>236</v>
      </c>
      <c r="E15" s="4" t="str">
        <f>VLOOKUP(A15,HOP!A:L,12,0)</f>
        <v>236.00</v>
      </c>
      <c r="F15" s="4" t="str">
        <f>VLOOKUP(A15,HOP!A:C,3,0)</f>
        <v>2845881</v>
      </c>
      <c r="G15" s="4">
        <f t="shared" si="0"/>
        <v>0</v>
      </c>
      <c r="H15" s="4" t="str">
        <f t="shared" si="1"/>
        <v>，2845881</v>
      </c>
      <c r="I15" s="4" t="str">
        <f>VLOOKUP(A15,HOP!A:U,21,0)</f>
        <v>直连</v>
      </c>
    </row>
    <row r="16" s="4" customFormat="1" spans="1:9">
      <c r="A16" s="5">
        <v>999221854852303</v>
      </c>
      <c r="B16" s="6">
        <v>44918</v>
      </c>
      <c r="C16" s="6">
        <v>44921</v>
      </c>
      <c r="D16" s="4">
        <v>165</v>
      </c>
      <c r="E16" s="4" t="str">
        <f>VLOOKUP(A16,HOP!A:L,12,0)</f>
        <v>165.00</v>
      </c>
      <c r="F16" s="4" t="str">
        <f>VLOOKUP(A16,HOP!A:C,3,0)</f>
        <v>2848165</v>
      </c>
      <c r="G16" s="4">
        <f t="shared" si="0"/>
        <v>0</v>
      </c>
      <c r="H16" s="4" t="str">
        <f t="shared" si="1"/>
        <v>，2848165</v>
      </c>
      <c r="I16" s="4" t="str">
        <f>VLOOKUP(A16,HOP!A:U,21,0)</f>
        <v>直连</v>
      </c>
    </row>
    <row r="17" s="4" customFormat="1" spans="1:9">
      <c r="A17" s="5">
        <v>21855080158</v>
      </c>
      <c r="B17" s="6">
        <v>44920</v>
      </c>
      <c r="C17" s="6">
        <v>44921</v>
      </c>
      <c r="D17" s="4">
        <v>224</v>
      </c>
      <c r="E17" s="4" t="str">
        <f>VLOOKUP(A17,HOP!A:L,12,0)</f>
        <v>224.00</v>
      </c>
      <c r="F17" s="4" t="str">
        <f>VLOOKUP(A17,HOP!A:C,3,0)</f>
        <v>2848552</v>
      </c>
      <c r="G17" s="4">
        <f t="shared" si="0"/>
        <v>0</v>
      </c>
      <c r="H17" s="4" t="str">
        <f t="shared" si="1"/>
        <v>，2848552</v>
      </c>
      <c r="I17" s="4" t="str">
        <f>VLOOKUP(A17,HOP!A:U,21,0)</f>
        <v>直采</v>
      </c>
    </row>
    <row r="18" s="4" customFormat="1" spans="1:9">
      <c r="A18" s="5">
        <v>999221860242136</v>
      </c>
      <c r="B18" s="6">
        <v>44920</v>
      </c>
      <c r="C18" s="6">
        <v>44921</v>
      </c>
      <c r="D18" s="4">
        <v>178</v>
      </c>
      <c r="E18" s="4" t="str">
        <f>VLOOKUP(A18,HOP!A:L,12,0)</f>
        <v>178.00</v>
      </c>
      <c r="F18" s="4" t="str">
        <f>VLOOKUP(A18,HOP!A:C,3,0)</f>
        <v>2856072</v>
      </c>
      <c r="G18" s="4">
        <f t="shared" si="0"/>
        <v>0</v>
      </c>
      <c r="H18" s="4" t="str">
        <f t="shared" si="1"/>
        <v>，2856072</v>
      </c>
      <c r="I18" s="4" t="str">
        <f>VLOOKUP(A18,HOP!A:U,21,0)</f>
        <v>直连</v>
      </c>
    </row>
    <row r="19" s="4" customFormat="1" spans="1:9">
      <c r="A19" s="5">
        <v>999221923006115</v>
      </c>
      <c r="B19" s="6">
        <v>44916</v>
      </c>
      <c r="C19" s="6">
        <v>44921</v>
      </c>
      <c r="D19" s="4">
        <v>2876</v>
      </c>
      <c r="E19" s="4" t="str">
        <f>VLOOKUP(A19,HOP!A:L,12,0)</f>
        <v>2876.00</v>
      </c>
      <c r="F19" s="4" t="str">
        <f>VLOOKUP(A19,HOP!A:C,3,0)</f>
        <v>2874092</v>
      </c>
      <c r="G19" s="4">
        <f t="shared" si="0"/>
        <v>0</v>
      </c>
      <c r="H19" s="4" t="str">
        <f t="shared" si="1"/>
        <v>，2874092</v>
      </c>
      <c r="I19" s="4" t="str">
        <f>VLOOKUP(A19,HOP!A:U,21,0)</f>
        <v>直采</v>
      </c>
    </row>
    <row r="20" s="4" customFormat="1" spans="1:9">
      <c r="A20" s="5">
        <v>999221933502528</v>
      </c>
      <c r="B20" s="6">
        <v>44916</v>
      </c>
      <c r="C20" s="6">
        <v>44921</v>
      </c>
      <c r="D20" s="4">
        <v>1060</v>
      </c>
      <c r="E20" s="4" t="str">
        <f>VLOOKUP(A20,HOP!A:L,12,0)</f>
        <v>1060.00</v>
      </c>
      <c r="F20" s="4" t="str">
        <f>VLOOKUP(A20,HOP!A:C,3,0)</f>
        <v>2877169</v>
      </c>
      <c r="G20" s="4">
        <f t="shared" si="0"/>
        <v>0</v>
      </c>
      <c r="H20" s="4" t="str">
        <f t="shared" si="1"/>
        <v>，2877169</v>
      </c>
      <c r="I20" s="4" t="str">
        <f>VLOOKUP(A20,HOP!A:U,21,0)</f>
        <v>直连</v>
      </c>
    </row>
    <row r="21" s="4" customFormat="1" spans="1:9">
      <c r="A21" s="5">
        <v>999221933767851</v>
      </c>
      <c r="B21" s="6">
        <v>44918</v>
      </c>
      <c r="C21" s="6">
        <v>44921</v>
      </c>
      <c r="D21" s="4">
        <v>1232</v>
      </c>
      <c r="E21" s="4" t="str">
        <f>VLOOKUP(A21,HOP!A:L,12,0)</f>
        <v>1232.00</v>
      </c>
      <c r="F21" s="4" t="str">
        <f>VLOOKUP(A21,HOP!A:C,3,0)</f>
        <v>2877354</v>
      </c>
      <c r="G21" s="4">
        <f t="shared" si="0"/>
        <v>0</v>
      </c>
      <c r="H21" s="4" t="str">
        <f t="shared" si="1"/>
        <v>，2877354</v>
      </c>
      <c r="I21" s="4" t="str">
        <f>VLOOKUP(A21,HOP!A:U,21,0)</f>
        <v>直采</v>
      </c>
    </row>
    <row r="22" s="4" customFormat="1" spans="1:9">
      <c r="A22" s="5">
        <v>999221974528018</v>
      </c>
      <c r="B22" s="6">
        <v>44919</v>
      </c>
      <c r="C22" s="6">
        <v>44921</v>
      </c>
      <c r="D22" s="4">
        <v>132</v>
      </c>
      <c r="E22" s="4" t="str">
        <f>VLOOKUP(A22,HOP!A:L,12,0)</f>
        <v>132.00</v>
      </c>
      <c r="F22" s="4" t="str">
        <f>VLOOKUP(A22,HOP!A:C,3,0)</f>
        <v>2891175</v>
      </c>
      <c r="G22" s="4">
        <f t="shared" si="0"/>
        <v>0</v>
      </c>
      <c r="H22" s="4" t="str">
        <f t="shared" si="1"/>
        <v>，2891175</v>
      </c>
      <c r="I22" s="4" t="str">
        <f>VLOOKUP(A22,HOP!A:U,21,0)</f>
        <v>直连</v>
      </c>
    </row>
    <row r="23" s="4" customFormat="1" spans="1:9">
      <c r="A23" s="5">
        <v>999221999062964</v>
      </c>
      <c r="B23" s="6">
        <v>44920</v>
      </c>
      <c r="C23" s="6">
        <v>44921</v>
      </c>
      <c r="D23" s="4">
        <v>38</v>
      </c>
      <c r="E23" s="4" t="str">
        <f>VLOOKUP(A23,HOP!A:L,12,0)</f>
        <v>38.00</v>
      </c>
      <c r="F23" s="4" t="str">
        <f>VLOOKUP(A23,HOP!A:C,3,0)</f>
        <v>2899639</v>
      </c>
      <c r="G23" s="4">
        <f t="shared" si="0"/>
        <v>0</v>
      </c>
      <c r="H23" s="4" t="str">
        <f t="shared" si="1"/>
        <v>，2899639</v>
      </c>
      <c r="I23" s="4" t="str">
        <f>VLOOKUP(A23,HOP!A:U,21,0)</f>
        <v>直连</v>
      </c>
    </row>
    <row r="24" s="4" customFormat="1" spans="1:9">
      <c r="A24" s="5">
        <v>21148304388</v>
      </c>
      <c r="B24" s="6">
        <v>44921</v>
      </c>
      <c r="C24" s="6">
        <v>44922</v>
      </c>
      <c r="D24" s="4">
        <v>69</v>
      </c>
      <c r="E24" s="4" t="str">
        <f>VLOOKUP(A24,HOP!A:L,12,0)</f>
        <v>69.00</v>
      </c>
      <c r="F24" s="4" t="str">
        <f>VLOOKUP(A24,HOP!A:C,3,0)</f>
        <v>2708667</v>
      </c>
      <c r="G24" s="4">
        <f t="shared" si="0"/>
        <v>0</v>
      </c>
      <c r="H24" s="4" t="str">
        <f t="shared" si="1"/>
        <v>，2708667</v>
      </c>
      <c r="I24" s="4" t="str">
        <f>VLOOKUP(A24,HOP!A:U,21,0)</f>
        <v>直采</v>
      </c>
    </row>
    <row r="25" s="4" customFormat="1" spans="1:9">
      <c r="A25" s="5">
        <v>21623903132</v>
      </c>
      <c r="B25" s="6">
        <v>44918</v>
      </c>
      <c r="C25" s="6">
        <v>44922</v>
      </c>
      <c r="D25" s="4">
        <v>260</v>
      </c>
      <c r="E25" s="4" t="str">
        <f>VLOOKUP(A25,HOP!A:L,12,0)</f>
        <v>260.00</v>
      </c>
      <c r="F25" s="4" t="str">
        <f>VLOOKUP(A25,HOP!A:C,3,0)</f>
        <v>2767107</v>
      </c>
      <c r="G25" s="4">
        <f t="shared" si="0"/>
        <v>0</v>
      </c>
      <c r="H25" s="4" t="str">
        <f t="shared" si="1"/>
        <v>，2767107</v>
      </c>
      <c r="I25" s="4" t="str">
        <f>VLOOKUP(A25,HOP!A:U,21,0)</f>
        <v>直采</v>
      </c>
    </row>
    <row r="26" s="4" customFormat="1" spans="1:9">
      <c r="A26" s="5">
        <v>21686871595</v>
      </c>
      <c r="B26" s="6">
        <v>44919</v>
      </c>
      <c r="C26" s="6">
        <v>44922</v>
      </c>
      <c r="D26" s="4">
        <v>363</v>
      </c>
      <c r="E26" s="4" t="str">
        <f>VLOOKUP(A26,HOP!A:L,12,0)</f>
        <v>363.00</v>
      </c>
      <c r="F26" s="4" t="str">
        <f>VLOOKUP(A26,HOP!A:C,3,0)</f>
        <v>2770674</v>
      </c>
      <c r="G26" s="4">
        <f t="shared" si="0"/>
        <v>0</v>
      </c>
      <c r="H26" s="4" t="str">
        <f t="shared" si="1"/>
        <v>，2770674</v>
      </c>
      <c r="I26" s="4" t="str">
        <f>VLOOKUP(A26,HOP!A:U,21,0)</f>
        <v>直采</v>
      </c>
    </row>
    <row r="27" s="4" customFormat="1" hidden="1" spans="1:9">
      <c r="A27" s="5">
        <v>21830039715</v>
      </c>
      <c r="B27" s="6">
        <v>44918</v>
      </c>
      <c r="C27" s="6">
        <v>44922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21830538265</v>
      </c>
      <c r="B28" s="6">
        <v>44919</v>
      </c>
      <c r="C28" s="6">
        <v>44922</v>
      </c>
      <c r="D28" s="4">
        <v>1448</v>
      </c>
      <c r="E28" s="4" t="str">
        <f>VLOOKUP(A28,HOP!A:L,12,0)</f>
        <v>1448.00</v>
      </c>
      <c r="F28" s="4" t="str">
        <f>VLOOKUP(A28,HOP!A:C,3,0)</f>
        <v>2816682</v>
      </c>
      <c r="G28" s="4">
        <f t="shared" si="0"/>
        <v>0</v>
      </c>
      <c r="H28" s="4" t="str">
        <f t="shared" si="1"/>
        <v>，2816682</v>
      </c>
      <c r="I28" s="4" t="str">
        <f>VLOOKUP(A28,HOP!A:U,21,0)</f>
        <v>直采</v>
      </c>
    </row>
    <row r="29" s="4" customFormat="1" spans="1:9">
      <c r="A29" s="5">
        <v>21840114529</v>
      </c>
      <c r="B29" s="6">
        <v>44918</v>
      </c>
      <c r="C29" s="6">
        <v>44922</v>
      </c>
      <c r="D29" s="4">
        <v>252</v>
      </c>
      <c r="E29" s="4" t="str">
        <f>VLOOKUP(A29,HOP!A:L,12,0)</f>
        <v>252.00</v>
      </c>
      <c r="F29" s="4" t="str">
        <f>VLOOKUP(A29,HOP!A:C,3,0)</f>
        <v>2823177</v>
      </c>
      <c r="G29" s="4">
        <f t="shared" si="0"/>
        <v>0</v>
      </c>
      <c r="H29" s="4" t="str">
        <f t="shared" si="1"/>
        <v>，2823177</v>
      </c>
      <c r="I29" s="4" t="str">
        <f>VLOOKUP(A29,HOP!A:U,21,0)</f>
        <v>直连</v>
      </c>
    </row>
    <row r="30" s="4" customFormat="1" spans="1:9">
      <c r="A30" s="5">
        <v>21841778613</v>
      </c>
      <c r="B30" s="6">
        <v>44917</v>
      </c>
      <c r="C30" s="6">
        <v>44922</v>
      </c>
      <c r="D30" s="4">
        <v>2435</v>
      </c>
      <c r="E30" s="4" t="str">
        <f>VLOOKUP(A30,HOP!A:L,12,0)</f>
        <v>2435.00</v>
      </c>
      <c r="F30" s="4" t="str">
        <f>VLOOKUP(A30,HOP!A:C,3,0)</f>
        <v>2825383</v>
      </c>
      <c r="G30" s="4">
        <f t="shared" si="0"/>
        <v>0</v>
      </c>
      <c r="H30" s="4" t="str">
        <f t="shared" si="1"/>
        <v>，2825383</v>
      </c>
      <c r="I30" s="4" t="str">
        <f>VLOOKUP(A30,HOP!A:U,21,0)</f>
        <v>直采</v>
      </c>
    </row>
    <row r="31" s="4" customFormat="1" spans="1:9">
      <c r="A31" s="5">
        <v>21848421712</v>
      </c>
      <c r="B31" s="6">
        <v>44919</v>
      </c>
      <c r="C31" s="6">
        <v>44922</v>
      </c>
      <c r="D31" s="4">
        <v>630</v>
      </c>
      <c r="E31" s="4" t="str">
        <f>VLOOKUP(A31,HOP!A:L,12,0)</f>
        <v>630.00</v>
      </c>
      <c r="F31" s="4" t="str">
        <f>VLOOKUP(A31,HOP!A:C,3,0)</f>
        <v>2836727</v>
      </c>
      <c r="G31" s="4">
        <f t="shared" si="0"/>
        <v>0</v>
      </c>
      <c r="H31" s="4" t="str">
        <f t="shared" si="1"/>
        <v>，2836727</v>
      </c>
      <c r="I31" s="4" t="str">
        <f>VLOOKUP(A31,HOP!A:U,21,0)</f>
        <v>直采</v>
      </c>
    </row>
    <row r="32" s="4" customFormat="1" spans="1:9">
      <c r="A32" s="5">
        <v>999221853101588</v>
      </c>
      <c r="B32" s="6">
        <v>44920</v>
      </c>
      <c r="C32" s="6">
        <v>44922</v>
      </c>
      <c r="D32" s="4">
        <v>414</v>
      </c>
      <c r="E32" s="4" t="str">
        <f>VLOOKUP(A32,HOP!A:L,12,0)</f>
        <v>414.00</v>
      </c>
      <c r="F32" s="4" t="str">
        <f>VLOOKUP(A32,HOP!A:C,3,0)</f>
        <v>2845056</v>
      </c>
      <c r="G32" s="4">
        <f t="shared" si="0"/>
        <v>0</v>
      </c>
      <c r="H32" s="4" t="str">
        <f t="shared" si="1"/>
        <v>，2845056</v>
      </c>
      <c r="I32" s="4" t="str">
        <f>VLOOKUP(A32,HOP!A:U,21,0)</f>
        <v>直连</v>
      </c>
    </row>
    <row r="33" s="4" customFormat="1" spans="1:9">
      <c r="A33" s="5">
        <v>21876445901</v>
      </c>
      <c r="B33" s="6">
        <v>44921</v>
      </c>
      <c r="C33" s="6">
        <v>44922</v>
      </c>
      <c r="D33" s="4">
        <v>66</v>
      </c>
      <c r="E33" s="4" t="str">
        <f>VLOOKUP(A33,HOP!A:L,12,0)</f>
        <v>66.00</v>
      </c>
      <c r="F33" s="4" t="str">
        <f>VLOOKUP(A33,HOP!A:C,3,0)</f>
        <v>2861740</v>
      </c>
      <c r="G33" s="4">
        <f t="shared" si="0"/>
        <v>0</v>
      </c>
      <c r="H33" s="4" t="str">
        <f t="shared" si="1"/>
        <v>，2861740</v>
      </c>
      <c r="I33" s="4" t="str">
        <f>VLOOKUP(A33,HOP!A:U,21,0)</f>
        <v>直连</v>
      </c>
    </row>
    <row r="34" s="4" customFormat="1" spans="1:9">
      <c r="A34" s="5">
        <v>999221962520467</v>
      </c>
      <c r="B34" s="6">
        <v>44920</v>
      </c>
      <c r="C34" s="6">
        <v>44922</v>
      </c>
      <c r="D34" s="4">
        <v>410</v>
      </c>
      <c r="E34" s="4" t="str">
        <f>VLOOKUP(A34,HOP!A:L,12,0)</f>
        <v>410.00</v>
      </c>
      <c r="F34" s="4" t="str">
        <f>VLOOKUP(A34,HOP!A:C,3,0)</f>
        <v>2887093</v>
      </c>
      <c r="G34" s="4">
        <f t="shared" si="0"/>
        <v>0</v>
      </c>
      <c r="H34" s="4" t="str">
        <f t="shared" si="1"/>
        <v>，2887093</v>
      </c>
      <c r="I34" s="4" t="str">
        <f>VLOOKUP(A34,HOP!A:U,21,0)</f>
        <v>直采</v>
      </c>
    </row>
    <row r="35" s="4" customFormat="1" spans="1:9">
      <c r="A35" s="5">
        <v>999221974771371</v>
      </c>
      <c r="B35" s="6">
        <v>44918</v>
      </c>
      <c r="C35" s="6">
        <v>44922</v>
      </c>
      <c r="D35" s="4">
        <v>264</v>
      </c>
      <c r="E35" s="4" t="str">
        <f>VLOOKUP(A35,HOP!A:L,12,0)</f>
        <v>264.00</v>
      </c>
      <c r="F35" s="4" t="str">
        <f>VLOOKUP(A35,HOP!A:C,3,0)</f>
        <v>2891287</v>
      </c>
      <c r="G35" s="4">
        <f t="shared" si="0"/>
        <v>0</v>
      </c>
      <c r="H35" s="4" t="str">
        <f t="shared" si="1"/>
        <v>，2891287</v>
      </c>
      <c r="I35" s="4" t="str">
        <f>VLOOKUP(A35,HOP!A:U,21,0)</f>
        <v>直连</v>
      </c>
    </row>
    <row r="36" s="4" customFormat="1" spans="1:9">
      <c r="A36" s="5">
        <v>999222005553148</v>
      </c>
      <c r="B36" s="6">
        <v>44921</v>
      </c>
      <c r="C36" s="6">
        <v>44922</v>
      </c>
      <c r="D36" s="4">
        <v>82</v>
      </c>
      <c r="E36" s="4" t="str">
        <f>VLOOKUP(A36,HOP!A:L,12,0)</f>
        <v>82.00</v>
      </c>
      <c r="F36" s="4" t="str">
        <f>VLOOKUP(A36,HOP!A:C,3,0)</f>
        <v>2901864</v>
      </c>
      <c r="G36" s="4">
        <f t="shared" si="0"/>
        <v>0</v>
      </c>
      <c r="H36" s="4" t="str">
        <f t="shared" si="1"/>
        <v>，2901864</v>
      </c>
      <c r="I36" s="4" t="str">
        <f>VLOOKUP(A36,HOP!A:U,21,0)</f>
        <v>直连</v>
      </c>
    </row>
    <row r="37" s="4" customFormat="1" spans="1:9">
      <c r="A37" s="5">
        <v>999222007420404</v>
      </c>
      <c r="B37" s="6">
        <v>44921</v>
      </c>
      <c r="C37" s="6">
        <v>44922</v>
      </c>
      <c r="D37" s="4">
        <v>126</v>
      </c>
      <c r="E37" s="4" t="str">
        <f>VLOOKUP(A37,HOP!A:L,12,0)</f>
        <v>126.00</v>
      </c>
      <c r="F37" s="4" t="str">
        <f>VLOOKUP(A37,HOP!A:C,3,0)</f>
        <v>2902318</v>
      </c>
      <c r="G37" s="4">
        <f t="shared" si="0"/>
        <v>0</v>
      </c>
      <c r="H37" s="4" t="str">
        <f t="shared" si="1"/>
        <v>，2902318</v>
      </c>
      <c r="I37" s="4" t="str">
        <f>VLOOKUP(A37,HOP!A:U,21,0)</f>
        <v>直连</v>
      </c>
    </row>
    <row r="39" spans="4:4">
      <c r="D39" s="4">
        <f>SUM(D2:D38)</f>
        <v>19713</v>
      </c>
    </row>
    <row r="42" spans="1:4">
      <c r="A42" s="4" t="s">
        <v>223</v>
      </c>
      <c r="C42" s="4">
        <v>15852</v>
      </c>
      <c r="D42" s="4">
        <v>123621.03</v>
      </c>
    </row>
    <row r="43" spans="1:4">
      <c r="A43" s="4" t="s">
        <v>224</v>
      </c>
      <c r="C43" s="4">
        <v>3861</v>
      </c>
      <c r="D43" s="4">
        <v>30109.81</v>
      </c>
    </row>
    <row r="44" spans="1:4">
      <c r="A44" s="4" t="s">
        <v>225</v>
      </c>
      <c r="C44" s="4">
        <f>SUBTOTAL(9,C42:C43)</f>
        <v>19713</v>
      </c>
      <c r="D44" s="4">
        <f>SUBTOTAL(9,D42:D43)</f>
        <v>153730.84</v>
      </c>
    </row>
    <row r="45" spans="1:1">
      <c r="A45" s="4" t="s">
        <v>226</v>
      </c>
    </row>
  </sheetData>
  <autoFilter ref="A1:X37">
    <filterColumn colId="3">
      <filters>
        <filter val="410"/>
        <filter val="1510"/>
        <filter val="252"/>
        <filter val="394"/>
        <filter val="414"/>
        <filter val="260"/>
        <filter val="420"/>
        <filter val="1060"/>
        <filter val="862"/>
        <filter val="363"/>
        <filter val="224"/>
        <filter val="264"/>
        <filter val="165"/>
        <filter val="66"/>
        <filter val="126"/>
        <filter val="69"/>
        <filter val="630"/>
        <filter val="132"/>
        <filter val="1232"/>
        <filter val="375"/>
        <filter val="2435"/>
        <filter val="76"/>
        <filter val="236"/>
        <filter val="1036"/>
        <filter val="2876"/>
        <filter val="38"/>
        <filter val="178"/>
        <filter val="478"/>
        <filter val="738"/>
        <filter val="82"/>
        <filter val="142"/>
        <filter val="486"/>
        <filter val="48"/>
        <filter val="188"/>
        <filter val="1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workbookViewId="0">
      <selection activeCell="D32" sqref="D32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227</v>
      </c>
      <c r="B1" s="2" t="s">
        <v>228</v>
      </c>
      <c r="C1" s="2" t="s">
        <v>229</v>
      </c>
      <c r="D1" s="2" t="s">
        <v>230</v>
      </c>
      <c r="E1" s="2" t="s">
        <v>13</v>
      </c>
      <c r="F1" s="2" t="s">
        <v>5</v>
      </c>
      <c r="G1" s="2" t="s">
        <v>6</v>
      </c>
      <c r="H1" s="2" t="s">
        <v>231</v>
      </c>
      <c r="I1" s="2" t="s">
        <v>232</v>
      </c>
      <c r="J1" s="2" t="s">
        <v>233</v>
      </c>
      <c r="K1" s="2" t="s">
        <v>234</v>
      </c>
      <c r="L1" s="2" t="s">
        <v>235</v>
      </c>
      <c r="M1" s="2" t="s">
        <v>236</v>
      </c>
      <c r="N1" s="2" t="s">
        <v>237</v>
      </c>
      <c r="O1" s="2" t="s">
        <v>238</v>
      </c>
      <c r="P1" s="2" t="s">
        <v>239</v>
      </c>
      <c r="Q1" s="2" t="s">
        <v>240</v>
      </c>
      <c r="R1" s="2" t="s">
        <v>241</v>
      </c>
      <c r="S1" s="2" t="s">
        <v>242</v>
      </c>
      <c r="T1" s="2" t="s">
        <v>243</v>
      </c>
      <c r="U1" s="2" t="s">
        <v>244</v>
      </c>
      <c r="V1" s="2" t="s">
        <v>245</v>
      </c>
    </row>
    <row r="2" s="1" customFormat="1" spans="1:22">
      <c r="A2" s="3">
        <v>999221999062964</v>
      </c>
      <c r="B2" s="1" t="s">
        <v>246</v>
      </c>
      <c r="C2" s="1" t="s">
        <v>247</v>
      </c>
      <c r="D2" s="1" t="s">
        <v>248</v>
      </c>
      <c r="E2" s="1" t="s">
        <v>249</v>
      </c>
      <c r="F2" s="1" t="s">
        <v>246</v>
      </c>
      <c r="G2" s="1" t="s">
        <v>250</v>
      </c>
      <c r="H2" s="1" t="s">
        <v>251</v>
      </c>
      <c r="I2" s="1" t="s">
        <v>252</v>
      </c>
      <c r="J2" s="1" t="s">
        <v>30</v>
      </c>
      <c r="K2" s="1" t="s">
        <v>253</v>
      </c>
      <c r="L2" s="1" t="s">
        <v>253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  <c r="U2" s="1" t="s">
        <v>261</v>
      </c>
      <c r="V2" s="1" t="s">
        <v>262</v>
      </c>
    </row>
    <row r="3" s="1" customFormat="1" spans="1:22">
      <c r="A3" s="3">
        <v>21686871595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  <c r="H3" s="1" t="s">
        <v>251</v>
      </c>
      <c r="I3" s="1" t="s">
        <v>269</v>
      </c>
      <c r="J3" s="1" t="s">
        <v>30</v>
      </c>
      <c r="K3" s="1" t="s">
        <v>270</v>
      </c>
      <c r="L3" s="1" t="s">
        <v>270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257</v>
      </c>
      <c r="R3" s="1" t="s">
        <v>271</v>
      </c>
      <c r="S3" s="1" t="s">
        <v>259</v>
      </c>
      <c r="T3" s="1" t="s">
        <v>260</v>
      </c>
      <c r="U3" s="1" t="s">
        <v>272</v>
      </c>
      <c r="V3" s="1" t="s">
        <v>273</v>
      </c>
    </row>
    <row r="4" s="1" customFormat="1" spans="1:22">
      <c r="A4" s="3">
        <v>999222007420404</v>
      </c>
      <c r="B4" s="1" t="s">
        <v>250</v>
      </c>
      <c r="C4" s="1" t="s">
        <v>274</v>
      </c>
      <c r="D4" s="1" t="s">
        <v>275</v>
      </c>
      <c r="E4" s="1" t="s">
        <v>276</v>
      </c>
      <c r="F4" s="1" t="s">
        <v>250</v>
      </c>
      <c r="G4" s="1" t="s">
        <v>268</v>
      </c>
      <c r="H4" s="1" t="s">
        <v>251</v>
      </c>
      <c r="I4" s="1" t="s">
        <v>277</v>
      </c>
      <c r="J4" s="1" t="s">
        <v>30</v>
      </c>
      <c r="K4" s="1" t="s">
        <v>278</v>
      </c>
      <c r="L4" s="1" t="s">
        <v>278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257</v>
      </c>
      <c r="R4" s="1" t="s">
        <v>279</v>
      </c>
      <c r="S4" s="1" t="s">
        <v>259</v>
      </c>
      <c r="T4" s="1" t="s">
        <v>260</v>
      </c>
      <c r="U4" s="1" t="s">
        <v>261</v>
      </c>
      <c r="V4" s="1" t="s">
        <v>273</v>
      </c>
    </row>
    <row r="5" s="1" customFormat="1" spans="1:22">
      <c r="A5" s="3">
        <v>999221974771371</v>
      </c>
      <c r="B5" s="1" t="s">
        <v>280</v>
      </c>
      <c r="C5" s="1" t="s">
        <v>281</v>
      </c>
      <c r="D5" s="1" t="s">
        <v>282</v>
      </c>
      <c r="E5" s="1" t="s">
        <v>283</v>
      </c>
      <c r="F5" s="1" t="s">
        <v>284</v>
      </c>
      <c r="G5" s="1" t="s">
        <v>268</v>
      </c>
      <c r="H5" s="1" t="s">
        <v>251</v>
      </c>
      <c r="I5" s="1" t="s">
        <v>285</v>
      </c>
      <c r="J5" s="1" t="s">
        <v>30</v>
      </c>
      <c r="K5" s="1" t="s">
        <v>286</v>
      </c>
      <c r="L5" s="1" t="s">
        <v>286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257</v>
      </c>
      <c r="R5" s="1" t="s">
        <v>287</v>
      </c>
      <c r="S5" s="1" t="s">
        <v>259</v>
      </c>
      <c r="T5" s="1" t="s">
        <v>260</v>
      </c>
      <c r="U5" s="1" t="s">
        <v>261</v>
      </c>
      <c r="V5" s="1" t="s">
        <v>288</v>
      </c>
    </row>
    <row r="6" s="1" customFormat="1" spans="1:22">
      <c r="A6" s="3">
        <v>18746097792</v>
      </c>
      <c r="B6" s="1" t="s">
        <v>289</v>
      </c>
      <c r="C6" s="1" t="s">
        <v>290</v>
      </c>
      <c r="D6" s="1" t="s">
        <v>291</v>
      </c>
      <c r="E6" s="1" t="s">
        <v>292</v>
      </c>
      <c r="F6" s="1" t="s">
        <v>267</v>
      </c>
      <c r="G6" s="1" t="s">
        <v>250</v>
      </c>
      <c r="H6" s="1" t="s">
        <v>251</v>
      </c>
      <c r="I6" s="1" t="s">
        <v>293</v>
      </c>
      <c r="J6" s="1" t="s">
        <v>30</v>
      </c>
      <c r="K6" s="1" t="s">
        <v>294</v>
      </c>
      <c r="L6" s="1" t="s">
        <v>294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257</v>
      </c>
      <c r="R6" s="1" t="s">
        <v>295</v>
      </c>
      <c r="S6" s="1" t="s">
        <v>259</v>
      </c>
      <c r="T6" s="1" t="s">
        <v>260</v>
      </c>
      <c r="U6" s="1" t="s">
        <v>261</v>
      </c>
      <c r="V6" s="1" t="s">
        <v>262</v>
      </c>
    </row>
    <row r="7" s="1" customFormat="1" spans="1:22">
      <c r="A7" s="3">
        <v>21228484991</v>
      </c>
      <c r="B7" s="1" t="s">
        <v>296</v>
      </c>
      <c r="C7" s="1" t="s">
        <v>297</v>
      </c>
      <c r="D7" s="1" t="s">
        <v>298</v>
      </c>
      <c r="E7" s="1" t="s">
        <v>299</v>
      </c>
      <c r="F7" s="1" t="s">
        <v>246</v>
      </c>
      <c r="G7" s="1" t="s">
        <v>250</v>
      </c>
      <c r="H7" s="1" t="s">
        <v>251</v>
      </c>
      <c r="I7" s="1" t="s">
        <v>300</v>
      </c>
      <c r="J7" s="1" t="s">
        <v>30</v>
      </c>
      <c r="K7" s="1" t="s">
        <v>301</v>
      </c>
      <c r="L7" s="1" t="s">
        <v>301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257</v>
      </c>
      <c r="R7" s="1" t="s">
        <v>302</v>
      </c>
      <c r="S7" s="1" t="s">
        <v>259</v>
      </c>
      <c r="T7" s="1" t="s">
        <v>260</v>
      </c>
      <c r="U7" s="1" t="s">
        <v>261</v>
      </c>
      <c r="V7" s="1" t="s">
        <v>303</v>
      </c>
    </row>
    <row r="8" s="1" customFormat="1" spans="1:22">
      <c r="A8" s="3">
        <v>21461954130</v>
      </c>
      <c r="B8" s="1" t="s">
        <v>304</v>
      </c>
      <c r="C8" s="1" t="s">
        <v>305</v>
      </c>
      <c r="D8" s="1" t="s">
        <v>306</v>
      </c>
      <c r="E8" s="1" t="s">
        <v>307</v>
      </c>
      <c r="F8" s="1" t="s">
        <v>267</v>
      </c>
      <c r="G8" s="1" t="s">
        <v>250</v>
      </c>
      <c r="H8" s="1" t="s">
        <v>251</v>
      </c>
      <c r="I8" s="1" t="s">
        <v>308</v>
      </c>
      <c r="J8" s="1" t="s">
        <v>30</v>
      </c>
      <c r="K8" s="1" t="s">
        <v>309</v>
      </c>
      <c r="L8" s="1" t="s">
        <v>309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257</v>
      </c>
      <c r="R8" s="1" t="s">
        <v>310</v>
      </c>
      <c r="S8" s="1" t="s">
        <v>259</v>
      </c>
      <c r="T8" s="1" t="s">
        <v>260</v>
      </c>
      <c r="U8" s="1" t="s">
        <v>272</v>
      </c>
      <c r="V8" s="1" t="s">
        <v>273</v>
      </c>
    </row>
    <row r="9" s="1" customFormat="1" spans="1:22">
      <c r="A9" s="3">
        <v>21803463900</v>
      </c>
      <c r="B9" s="1" t="s">
        <v>311</v>
      </c>
      <c r="C9" s="1" t="s">
        <v>312</v>
      </c>
      <c r="D9" s="1" t="s">
        <v>313</v>
      </c>
      <c r="E9" s="1" t="s">
        <v>314</v>
      </c>
      <c r="F9" s="1" t="s">
        <v>267</v>
      </c>
      <c r="G9" s="1" t="s">
        <v>250</v>
      </c>
      <c r="H9" s="1" t="s">
        <v>251</v>
      </c>
      <c r="I9" s="1" t="s">
        <v>315</v>
      </c>
      <c r="J9" s="1" t="s">
        <v>30</v>
      </c>
      <c r="K9" s="1" t="s">
        <v>316</v>
      </c>
      <c r="L9" s="1" t="s">
        <v>316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257</v>
      </c>
      <c r="R9" s="1" t="s">
        <v>317</v>
      </c>
      <c r="S9" s="1" t="s">
        <v>259</v>
      </c>
      <c r="T9" s="1" t="s">
        <v>260</v>
      </c>
      <c r="U9" s="1" t="s">
        <v>272</v>
      </c>
      <c r="V9" s="1" t="s">
        <v>318</v>
      </c>
    </row>
    <row r="10" s="1" customFormat="1" spans="1:22">
      <c r="A10" s="3">
        <v>21830538265</v>
      </c>
      <c r="B10" s="1" t="s">
        <v>319</v>
      </c>
      <c r="C10" s="1" t="s">
        <v>320</v>
      </c>
      <c r="D10" s="1" t="s">
        <v>321</v>
      </c>
      <c r="E10" s="1" t="s">
        <v>322</v>
      </c>
      <c r="F10" s="1" t="s">
        <v>267</v>
      </c>
      <c r="G10" s="1" t="s">
        <v>268</v>
      </c>
      <c r="H10" s="1" t="s">
        <v>251</v>
      </c>
      <c r="I10" s="1" t="s">
        <v>323</v>
      </c>
      <c r="J10" s="1" t="s">
        <v>30</v>
      </c>
      <c r="K10" s="1" t="s">
        <v>324</v>
      </c>
      <c r="L10" s="1" t="s">
        <v>324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257</v>
      </c>
      <c r="R10" s="1" t="s">
        <v>325</v>
      </c>
      <c r="S10" s="1" t="s">
        <v>259</v>
      </c>
      <c r="T10" s="1" t="s">
        <v>260</v>
      </c>
      <c r="U10" s="1" t="s">
        <v>272</v>
      </c>
      <c r="V10" s="1" t="s">
        <v>318</v>
      </c>
    </row>
    <row r="11" s="1" customFormat="1" spans="1:22">
      <c r="A11" s="3">
        <v>21836385298</v>
      </c>
      <c r="B11" s="1" t="s">
        <v>326</v>
      </c>
      <c r="C11" s="1" t="s">
        <v>327</v>
      </c>
      <c r="D11" s="1" t="s">
        <v>328</v>
      </c>
      <c r="E11" s="1" t="s">
        <v>329</v>
      </c>
      <c r="F11" s="1" t="s">
        <v>330</v>
      </c>
      <c r="G11" s="1" t="s">
        <v>250</v>
      </c>
      <c r="H11" s="1" t="s">
        <v>251</v>
      </c>
      <c r="I11" s="1" t="s">
        <v>331</v>
      </c>
      <c r="J11" s="1" t="s">
        <v>30</v>
      </c>
      <c r="K11" s="1" t="s">
        <v>332</v>
      </c>
      <c r="L11" s="1" t="s">
        <v>332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257</v>
      </c>
      <c r="R11" s="1" t="s">
        <v>333</v>
      </c>
      <c r="S11" s="1" t="s">
        <v>259</v>
      </c>
      <c r="T11" s="1" t="s">
        <v>260</v>
      </c>
      <c r="U11" s="1" t="s">
        <v>272</v>
      </c>
      <c r="V11" s="1" t="s">
        <v>334</v>
      </c>
    </row>
    <row r="12" s="1" customFormat="1" spans="1:22">
      <c r="A12" s="3">
        <v>21589812811</v>
      </c>
      <c r="B12" s="1" t="s">
        <v>335</v>
      </c>
      <c r="C12" s="1" t="s">
        <v>336</v>
      </c>
      <c r="D12" s="1" t="s">
        <v>337</v>
      </c>
      <c r="E12" s="1" t="s">
        <v>338</v>
      </c>
      <c r="F12" s="1" t="s">
        <v>267</v>
      </c>
      <c r="G12" s="1" t="s">
        <v>250</v>
      </c>
      <c r="H12" s="1" t="s">
        <v>251</v>
      </c>
      <c r="I12" s="1" t="s">
        <v>339</v>
      </c>
      <c r="J12" s="1" t="s">
        <v>30</v>
      </c>
      <c r="K12" s="1" t="s">
        <v>340</v>
      </c>
      <c r="L12" s="1" t="s">
        <v>340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257</v>
      </c>
      <c r="R12" s="1" t="s">
        <v>341</v>
      </c>
      <c r="S12" s="1" t="s">
        <v>259</v>
      </c>
      <c r="T12" s="1" t="s">
        <v>260</v>
      </c>
      <c r="U12" s="1" t="s">
        <v>272</v>
      </c>
      <c r="V12" s="1" t="s">
        <v>318</v>
      </c>
    </row>
    <row r="13" s="1" customFormat="1" spans="1:22">
      <c r="A13" s="3">
        <v>21841559057</v>
      </c>
      <c r="B13" s="1" t="s">
        <v>342</v>
      </c>
      <c r="C13" s="1" t="s">
        <v>343</v>
      </c>
      <c r="D13" s="1" t="s">
        <v>344</v>
      </c>
      <c r="E13" s="1" t="s">
        <v>345</v>
      </c>
      <c r="F13" s="1" t="s">
        <v>267</v>
      </c>
      <c r="G13" s="1" t="s">
        <v>250</v>
      </c>
      <c r="H13" s="1" t="s">
        <v>251</v>
      </c>
      <c r="I13" s="1" t="s">
        <v>346</v>
      </c>
      <c r="J13" s="1" t="s">
        <v>30</v>
      </c>
      <c r="K13" s="1" t="s">
        <v>347</v>
      </c>
      <c r="L13" s="1" t="s">
        <v>347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257</v>
      </c>
      <c r="R13" s="1" t="s">
        <v>348</v>
      </c>
      <c r="S13" s="1" t="s">
        <v>259</v>
      </c>
      <c r="T13" s="1" t="s">
        <v>260</v>
      </c>
      <c r="U13" s="1" t="s">
        <v>272</v>
      </c>
      <c r="V13" s="1" t="s">
        <v>318</v>
      </c>
    </row>
    <row r="14" s="1" customFormat="1" spans="1:22">
      <c r="A14" s="3">
        <v>21148304388</v>
      </c>
      <c r="B14" s="1" t="s">
        <v>349</v>
      </c>
      <c r="C14" s="1" t="s">
        <v>350</v>
      </c>
      <c r="D14" s="1" t="s">
        <v>351</v>
      </c>
      <c r="E14" s="1" t="s">
        <v>352</v>
      </c>
      <c r="F14" s="1" t="s">
        <v>250</v>
      </c>
      <c r="G14" s="1" t="s">
        <v>268</v>
      </c>
      <c r="H14" s="1" t="s">
        <v>251</v>
      </c>
      <c r="I14" s="1" t="s">
        <v>353</v>
      </c>
      <c r="J14" s="1" t="s">
        <v>30</v>
      </c>
      <c r="K14" s="1" t="s">
        <v>354</v>
      </c>
      <c r="L14" s="1" t="s">
        <v>354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257</v>
      </c>
      <c r="R14" s="1" t="s">
        <v>355</v>
      </c>
      <c r="S14" s="1" t="s">
        <v>259</v>
      </c>
      <c r="T14" s="1" t="s">
        <v>260</v>
      </c>
      <c r="U14" s="1" t="s">
        <v>272</v>
      </c>
      <c r="V14" s="1" t="s">
        <v>262</v>
      </c>
    </row>
    <row r="15" s="1" customFormat="1" spans="1:22">
      <c r="A15" s="3">
        <v>21149320588</v>
      </c>
      <c r="B15" s="1" t="s">
        <v>349</v>
      </c>
      <c r="C15" s="1" t="s">
        <v>356</v>
      </c>
      <c r="D15" s="1" t="s">
        <v>357</v>
      </c>
      <c r="E15" s="1" t="s">
        <v>358</v>
      </c>
      <c r="F15" s="1" t="s">
        <v>330</v>
      </c>
      <c r="G15" s="1" t="s">
        <v>250</v>
      </c>
      <c r="H15" s="1" t="s">
        <v>251</v>
      </c>
      <c r="I15" s="1" t="s">
        <v>359</v>
      </c>
      <c r="J15" s="1" t="s">
        <v>30</v>
      </c>
      <c r="K15" s="1" t="s">
        <v>360</v>
      </c>
      <c r="L15" s="1" t="s">
        <v>360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257</v>
      </c>
      <c r="R15" s="1" t="s">
        <v>361</v>
      </c>
      <c r="S15" s="1" t="s">
        <v>259</v>
      </c>
      <c r="T15" s="1" t="s">
        <v>260</v>
      </c>
      <c r="U15" s="1" t="s">
        <v>261</v>
      </c>
      <c r="V15" s="1" t="s">
        <v>362</v>
      </c>
    </row>
    <row r="16" s="1" customFormat="1" spans="1:22">
      <c r="A16" s="3">
        <v>999222005553148</v>
      </c>
      <c r="B16" s="1" t="s">
        <v>250</v>
      </c>
      <c r="C16" s="1" t="s">
        <v>363</v>
      </c>
      <c r="D16" s="1" t="s">
        <v>364</v>
      </c>
      <c r="E16" s="1" t="s">
        <v>365</v>
      </c>
      <c r="F16" s="1" t="s">
        <v>250</v>
      </c>
      <c r="G16" s="1" t="s">
        <v>268</v>
      </c>
      <c r="H16" s="1" t="s">
        <v>251</v>
      </c>
      <c r="I16" s="1" t="s">
        <v>366</v>
      </c>
      <c r="J16" s="1" t="s">
        <v>30</v>
      </c>
      <c r="K16" s="1" t="s">
        <v>367</v>
      </c>
      <c r="L16" s="1" t="s">
        <v>367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257</v>
      </c>
      <c r="R16" s="1" t="s">
        <v>368</v>
      </c>
      <c r="S16" s="1" t="s">
        <v>259</v>
      </c>
      <c r="T16" s="1" t="s">
        <v>260</v>
      </c>
      <c r="U16" s="1" t="s">
        <v>261</v>
      </c>
      <c r="V16" s="1" t="s">
        <v>273</v>
      </c>
    </row>
    <row r="17" s="1" customFormat="1" spans="1:22">
      <c r="A17" s="3">
        <v>999221974528018</v>
      </c>
      <c r="B17" s="1" t="s">
        <v>280</v>
      </c>
      <c r="C17" s="1" t="s">
        <v>369</v>
      </c>
      <c r="D17" s="1" t="s">
        <v>282</v>
      </c>
      <c r="E17" s="1" t="s">
        <v>370</v>
      </c>
      <c r="F17" s="1" t="s">
        <v>267</v>
      </c>
      <c r="G17" s="1" t="s">
        <v>250</v>
      </c>
      <c r="H17" s="1" t="s">
        <v>251</v>
      </c>
      <c r="I17" s="1" t="s">
        <v>371</v>
      </c>
      <c r="J17" s="1" t="s">
        <v>30</v>
      </c>
      <c r="K17" s="1" t="s">
        <v>372</v>
      </c>
      <c r="L17" s="1" t="s">
        <v>372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257</v>
      </c>
      <c r="R17" s="1" t="s">
        <v>373</v>
      </c>
      <c r="S17" s="1" t="s">
        <v>259</v>
      </c>
      <c r="T17" s="1" t="s">
        <v>260</v>
      </c>
      <c r="U17" s="1" t="s">
        <v>261</v>
      </c>
      <c r="V17" s="1" t="s">
        <v>288</v>
      </c>
    </row>
    <row r="18" s="1" customFormat="1" spans="1:22">
      <c r="A18" s="3">
        <v>21819938229</v>
      </c>
      <c r="B18" s="1" t="s">
        <v>374</v>
      </c>
      <c r="C18" s="1" t="s">
        <v>375</v>
      </c>
      <c r="D18" s="1" t="s">
        <v>376</v>
      </c>
      <c r="E18" s="1" t="s">
        <v>377</v>
      </c>
      <c r="F18" s="1" t="s">
        <v>284</v>
      </c>
      <c r="G18" s="1" t="s">
        <v>250</v>
      </c>
      <c r="H18" s="1" t="s">
        <v>251</v>
      </c>
      <c r="I18" s="1" t="s">
        <v>378</v>
      </c>
      <c r="J18" s="1" t="s">
        <v>30</v>
      </c>
      <c r="K18" s="1" t="s">
        <v>379</v>
      </c>
      <c r="L18" s="1" t="s">
        <v>379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257</v>
      </c>
      <c r="R18" s="1" t="s">
        <v>380</v>
      </c>
      <c r="S18" s="1" t="s">
        <v>259</v>
      </c>
      <c r="T18" s="1" t="s">
        <v>260</v>
      </c>
      <c r="U18" s="1" t="s">
        <v>272</v>
      </c>
      <c r="V18" s="1" t="s">
        <v>273</v>
      </c>
    </row>
    <row r="19" s="1" customFormat="1" spans="1:22">
      <c r="A19" s="3">
        <v>18906955444</v>
      </c>
      <c r="B19" s="1" t="s">
        <v>381</v>
      </c>
      <c r="C19" s="1" t="s">
        <v>382</v>
      </c>
      <c r="D19" s="1" t="s">
        <v>383</v>
      </c>
      <c r="E19" s="1" t="s">
        <v>384</v>
      </c>
      <c r="F19" s="1" t="s">
        <v>280</v>
      </c>
      <c r="G19" s="1" t="s">
        <v>250</v>
      </c>
      <c r="H19" s="1" t="s">
        <v>251</v>
      </c>
      <c r="I19" s="1" t="s">
        <v>385</v>
      </c>
      <c r="J19" s="1" t="s">
        <v>30</v>
      </c>
      <c r="K19" s="1" t="s">
        <v>386</v>
      </c>
      <c r="L19" s="1" t="s">
        <v>386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257</v>
      </c>
      <c r="R19" s="1" t="s">
        <v>387</v>
      </c>
      <c r="S19" s="1" t="s">
        <v>259</v>
      </c>
      <c r="T19" s="1" t="s">
        <v>260</v>
      </c>
      <c r="U19" s="1" t="s">
        <v>261</v>
      </c>
      <c r="V19" s="1" t="s">
        <v>388</v>
      </c>
    </row>
    <row r="20" s="1" customFormat="1" spans="1:22">
      <c r="A20" s="3">
        <v>21623903132</v>
      </c>
      <c r="B20" s="1" t="s">
        <v>389</v>
      </c>
      <c r="C20" s="1" t="s">
        <v>390</v>
      </c>
      <c r="D20" s="1" t="s">
        <v>391</v>
      </c>
      <c r="E20" s="1" t="s">
        <v>392</v>
      </c>
      <c r="F20" s="1" t="s">
        <v>284</v>
      </c>
      <c r="G20" s="1" t="s">
        <v>268</v>
      </c>
      <c r="H20" s="1" t="s">
        <v>251</v>
      </c>
      <c r="I20" s="1" t="s">
        <v>393</v>
      </c>
      <c r="J20" s="1" t="s">
        <v>30</v>
      </c>
      <c r="K20" s="1" t="s">
        <v>394</v>
      </c>
      <c r="L20" s="1" t="s">
        <v>394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257</v>
      </c>
      <c r="R20" s="1" t="s">
        <v>395</v>
      </c>
      <c r="S20" s="1" t="s">
        <v>259</v>
      </c>
      <c r="T20" s="1" t="s">
        <v>260</v>
      </c>
      <c r="U20" s="1" t="s">
        <v>272</v>
      </c>
      <c r="V20" s="1" t="s">
        <v>273</v>
      </c>
    </row>
    <row r="21" s="1" customFormat="1" spans="1:22">
      <c r="A21" s="3">
        <v>21704386071</v>
      </c>
      <c r="B21" s="1" t="s">
        <v>396</v>
      </c>
      <c r="C21" s="1" t="s">
        <v>397</v>
      </c>
      <c r="D21" s="1" t="s">
        <v>398</v>
      </c>
      <c r="E21" s="1" t="s">
        <v>399</v>
      </c>
      <c r="F21" s="1" t="s">
        <v>267</v>
      </c>
      <c r="G21" s="1" t="s">
        <v>250</v>
      </c>
      <c r="H21" s="1" t="s">
        <v>251</v>
      </c>
      <c r="I21" s="1" t="s">
        <v>400</v>
      </c>
      <c r="J21" s="1" t="s">
        <v>30</v>
      </c>
      <c r="K21" s="1" t="s">
        <v>401</v>
      </c>
      <c r="L21" s="1" t="s">
        <v>401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257</v>
      </c>
      <c r="R21" s="1" t="s">
        <v>402</v>
      </c>
      <c r="S21" s="1" t="s">
        <v>259</v>
      </c>
      <c r="T21" s="1" t="s">
        <v>260</v>
      </c>
      <c r="U21" s="1" t="s">
        <v>261</v>
      </c>
      <c r="V21" s="1" t="s">
        <v>388</v>
      </c>
    </row>
    <row r="22" s="1" customFormat="1" spans="1:22">
      <c r="A22" s="3">
        <v>21840114529</v>
      </c>
      <c r="B22" s="1" t="s">
        <v>403</v>
      </c>
      <c r="C22" s="1" t="s">
        <v>404</v>
      </c>
      <c r="D22" s="1" t="s">
        <v>282</v>
      </c>
      <c r="E22" s="1" t="s">
        <v>405</v>
      </c>
      <c r="F22" s="1" t="s">
        <v>284</v>
      </c>
      <c r="G22" s="1" t="s">
        <v>268</v>
      </c>
      <c r="H22" s="1" t="s">
        <v>251</v>
      </c>
      <c r="I22" s="1" t="s">
        <v>406</v>
      </c>
      <c r="J22" s="1" t="s">
        <v>30</v>
      </c>
      <c r="K22" s="1" t="s">
        <v>407</v>
      </c>
      <c r="L22" s="1" t="s">
        <v>407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257</v>
      </c>
      <c r="R22" s="1" t="s">
        <v>408</v>
      </c>
      <c r="S22" s="1" t="s">
        <v>259</v>
      </c>
      <c r="T22" s="1" t="s">
        <v>260</v>
      </c>
      <c r="U22" s="1" t="s">
        <v>261</v>
      </c>
      <c r="V22" s="1" t="s">
        <v>288</v>
      </c>
    </row>
    <row r="23" s="1" customFormat="1" spans="1:22">
      <c r="A23" s="3">
        <v>21841778613</v>
      </c>
      <c r="B23" s="1" t="s">
        <v>342</v>
      </c>
      <c r="C23" s="1" t="s">
        <v>409</v>
      </c>
      <c r="D23" s="1" t="s">
        <v>337</v>
      </c>
      <c r="E23" s="1" t="s">
        <v>410</v>
      </c>
      <c r="F23" s="1" t="s">
        <v>330</v>
      </c>
      <c r="G23" s="1" t="s">
        <v>268</v>
      </c>
      <c r="H23" s="1" t="s">
        <v>251</v>
      </c>
      <c r="I23" s="1" t="s">
        <v>411</v>
      </c>
      <c r="J23" s="1" t="s">
        <v>30</v>
      </c>
      <c r="K23" s="1" t="s">
        <v>412</v>
      </c>
      <c r="L23" s="1" t="s">
        <v>412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257</v>
      </c>
      <c r="R23" s="1" t="s">
        <v>413</v>
      </c>
      <c r="S23" s="1" t="s">
        <v>259</v>
      </c>
      <c r="T23" s="1" t="s">
        <v>260</v>
      </c>
      <c r="U23" s="1" t="s">
        <v>272</v>
      </c>
      <c r="V23" s="1" t="s">
        <v>318</v>
      </c>
    </row>
    <row r="24" s="1" customFormat="1" spans="1:22">
      <c r="A24" s="3">
        <v>21848421712</v>
      </c>
      <c r="B24" s="1" t="s">
        <v>414</v>
      </c>
      <c r="C24" s="1" t="s">
        <v>415</v>
      </c>
      <c r="D24" s="1" t="s">
        <v>416</v>
      </c>
      <c r="E24" s="1" t="s">
        <v>417</v>
      </c>
      <c r="F24" s="1" t="s">
        <v>267</v>
      </c>
      <c r="G24" s="1" t="s">
        <v>268</v>
      </c>
      <c r="H24" s="1" t="s">
        <v>251</v>
      </c>
      <c r="I24" s="1" t="s">
        <v>418</v>
      </c>
      <c r="J24" s="1" t="s">
        <v>30</v>
      </c>
      <c r="K24" s="1" t="s">
        <v>419</v>
      </c>
      <c r="L24" s="1" t="s">
        <v>419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257</v>
      </c>
      <c r="R24" s="1" t="s">
        <v>420</v>
      </c>
      <c r="S24" s="1" t="s">
        <v>259</v>
      </c>
      <c r="T24" s="1" t="s">
        <v>260</v>
      </c>
      <c r="U24" s="1" t="s">
        <v>272</v>
      </c>
      <c r="V24" s="1" t="s">
        <v>273</v>
      </c>
    </row>
    <row r="25" s="1" customFormat="1" spans="1:22">
      <c r="A25" s="3">
        <v>21853625917</v>
      </c>
      <c r="B25" s="1" t="s">
        <v>421</v>
      </c>
      <c r="C25" s="1" t="s">
        <v>422</v>
      </c>
      <c r="D25" s="1" t="s">
        <v>423</v>
      </c>
      <c r="E25" s="1" t="s">
        <v>424</v>
      </c>
      <c r="F25" s="1" t="s">
        <v>267</v>
      </c>
      <c r="G25" s="1" t="s">
        <v>250</v>
      </c>
      <c r="H25" s="1" t="s">
        <v>251</v>
      </c>
      <c r="I25" s="1" t="s">
        <v>425</v>
      </c>
      <c r="J25" s="1" t="s">
        <v>30</v>
      </c>
      <c r="K25" s="1" t="s">
        <v>426</v>
      </c>
      <c r="L25" s="1" t="s">
        <v>426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257</v>
      </c>
      <c r="R25" s="1" t="s">
        <v>427</v>
      </c>
      <c r="S25" s="1" t="s">
        <v>259</v>
      </c>
      <c r="T25" s="1" t="s">
        <v>260</v>
      </c>
      <c r="U25" s="1" t="s">
        <v>261</v>
      </c>
      <c r="V25" s="1" t="s">
        <v>273</v>
      </c>
    </row>
    <row r="26" s="1" customFormat="1" spans="1:22">
      <c r="A26" s="3">
        <v>999221860242136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246</v>
      </c>
      <c r="G26" s="1" t="s">
        <v>250</v>
      </c>
      <c r="H26" s="1" t="s">
        <v>251</v>
      </c>
      <c r="I26" s="1" t="s">
        <v>432</v>
      </c>
      <c r="J26" s="1" t="s">
        <v>30</v>
      </c>
      <c r="K26" s="1" t="s">
        <v>433</v>
      </c>
      <c r="L26" s="1" t="s">
        <v>433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257</v>
      </c>
      <c r="R26" s="1" t="s">
        <v>434</v>
      </c>
      <c r="S26" s="1" t="s">
        <v>259</v>
      </c>
      <c r="T26" s="1" t="s">
        <v>260</v>
      </c>
      <c r="U26" s="1" t="s">
        <v>261</v>
      </c>
      <c r="V26" s="1" t="s">
        <v>435</v>
      </c>
    </row>
    <row r="27" s="1" customFormat="1" spans="1:22">
      <c r="A27" s="3">
        <v>999221854852303</v>
      </c>
      <c r="B27" s="1" t="s">
        <v>436</v>
      </c>
      <c r="C27" s="1" t="s">
        <v>437</v>
      </c>
      <c r="D27" s="1" t="s">
        <v>438</v>
      </c>
      <c r="E27" s="1" t="s">
        <v>439</v>
      </c>
      <c r="F27" s="1" t="s">
        <v>284</v>
      </c>
      <c r="G27" s="1" t="s">
        <v>250</v>
      </c>
      <c r="H27" s="1" t="s">
        <v>251</v>
      </c>
      <c r="I27" s="1" t="s">
        <v>440</v>
      </c>
      <c r="J27" s="1" t="s">
        <v>30</v>
      </c>
      <c r="K27" s="1" t="s">
        <v>441</v>
      </c>
      <c r="L27" s="1" t="s">
        <v>441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257</v>
      </c>
      <c r="R27" s="1" t="s">
        <v>442</v>
      </c>
      <c r="S27" s="1" t="s">
        <v>259</v>
      </c>
      <c r="T27" s="1" t="s">
        <v>260</v>
      </c>
      <c r="U27" s="1" t="s">
        <v>261</v>
      </c>
      <c r="V27" s="1" t="s">
        <v>288</v>
      </c>
    </row>
    <row r="28" s="1" customFormat="1" spans="1:22">
      <c r="A28" s="3">
        <v>999221923006115</v>
      </c>
      <c r="B28" s="1" t="s">
        <v>443</v>
      </c>
      <c r="C28" s="1" t="s">
        <v>444</v>
      </c>
      <c r="D28" s="1" t="s">
        <v>337</v>
      </c>
      <c r="E28" s="1" t="s">
        <v>445</v>
      </c>
      <c r="F28" s="1" t="s">
        <v>280</v>
      </c>
      <c r="G28" s="1" t="s">
        <v>250</v>
      </c>
      <c r="H28" s="1" t="s">
        <v>251</v>
      </c>
      <c r="I28" s="1" t="s">
        <v>446</v>
      </c>
      <c r="J28" s="1" t="s">
        <v>30</v>
      </c>
      <c r="K28" s="1" t="s">
        <v>447</v>
      </c>
      <c r="L28" s="1" t="s">
        <v>447</v>
      </c>
      <c r="M28" s="1" t="s">
        <v>254</v>
      </c>
      <c r="N28" s="1" t="s">
        <v>254</v>
      </c>
      <c r="O28" s="1" t="s">
        <v>255</v>
      </c>
      <c r="P28" s="1" t="s">
        <v>256</v>
      </c>
      <c r="Q28" s="1" t="s">
        <v>257</v>
      </c>
      <c r="R28" s="1" t="s">
        <v>448</v>
      </c>
      <c r="S28" s="1" t="s">
        <v>259</v>
      </c>
      <c r="T28" s="1" t="s">
        <v>260</v>
      </c>
      <c r="U28" s="1" t="s">
        <v>272</v>
      </c>
      <c r="V28" s="1" t="s">
        <v>318</v>
      </c>
    </row>
    <row r="29" s="1" customFormat="1" spans="1:22">
      <c r="A29" s="3">
        <v>999221933502528</v>
      </c>
      <c r="B29" s="1" t="s">
        <v>449</v>
      </c>
      <c r="C29" s="1" t="s">
        <v>450</v>
      </c>
      <c r="D29" s="1" t="s">
        <v>451</v>
      </c>
      <c r="E29" s="1" t="s">
        <v>452</v>
      </c>
      <c r="F29" s="1" t="s">
        <v>280</v>
      </c>
      <c r="G29" s="1" t="s">
        <v>250</v>
      </c>
      <c r="H29" s="1" t="s">
        <v>251</v>
      </c>
      <c r="I29" s="1" t="s">
        <v>453</v>
      </c>
      <c r="J29" s="1" t="s">
        <v>30</v>
      </c>
      <c r="K29" s="1" t="s">
        <v>454</v>
      </c>
      <c r="L29" s="1" t="s">
        <v>454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257</v>
      </c>
      <c r="R29" s="1" t="s">
        <v>455</v>
      </c>
      <c r="S29" s="1" t="s">
        <v>259</v>
      </c>
      <c r="T29" s="1" t="s">
        <v>260</v>
      </c>
      <c r="U29" s="1" t="s">
        <v>261</v>
      </c>
      <c r="V29" s="1" t="s">
        <v>362</v>
      </c>
    </row>
    <row r="30" s="1" customFormat="1" spans="1:22">
      <c r="A30" s="3">
        <v>21846730974</v>
      </c>
      <c r="B30" s="1" t="s">
        <v>456</v>
      </c>
      <c r="C30" s="1" t="s">
        <v>457</v>
      </c>
      <c r="D30" s="1" t="s">
        <v>376</v>
      </c>
      <c r="E30" s="1" t="s">
        <v>458</v>
      </c>
      <c r="F30" s="1" t="s">
        <v>284</v>
      </c>
      <c r="G30" s="1" t="s">
        <v>250</v>
      </c>
      <c r="H30" s="1" t="s">
        <v>251</v>
      </c>
      <c r="I30" s="1" t="s">
        <v>459</v>
      </c>
      <c r="J30" s="1" t="s">
        <v>30</v>
      </c>
      <c r="K30" s="1" t="s">
        <v>460</v>
      </c>
      <c r="L30" s="1" t="s">
        <v>460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257</v>
      </c>
      <c r="R30" s="1" t="s">
        <v>461</v>
      </c>
      <c r="S30" s="1" t="s">
        <v>259</v>
      </c>
      <c r="T30" s="1" t="s">
        <v>260</v>
      </c>
      <c r="U30" s="1" t="s">
        <v>272</v>
      </c>
      <c r="V30" s="1" t="s">
        <v>273</v>
      </c>
    </row>
    <row r="31" s="1" customFormat="1" spans="1:22">
      <c r="A31" s="3">
        <v>21849565681</v>
      </c>
      <c r="B31" s="1" t="s">
        <v>462</v>
      </c>
      <c r="C31" s="1" t="s">
        <v>463</v>
      </c>
      <c r="D31" s="1" t="s">
        <v>416</v>
      </c>
      <c r="E31" s="1" t="s">
        <v>464</v>
      </c>
      <c r="F31" s="1" t="s">
        <v>267</v>
      </c>
      <c r="G31" s="1" t="s">
        <v>250</v>
      </c>
      <c r="H31" s="1" t="s">
        <v>251</v>
      </c>
      <c r="I31" s="1" t="s">
        <v>465</v>
      </c>
      <c r="J31" s="1" t="s">
        <v>30</v>
      </c>
      <c r="K31" s="1" t="s">
        <v>466</v>
      </c>
      <c r="L31" s="1" t="s">
        <v>466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257</v>
      </c>
      <c r="R31" s="1" t="s">
        <v>467</v>
      </c>
      <c r="S31" s="1" t="s">
        <v>259</v>
      </c>
      <c r="T31" s="1" t="s">
        <v>260</v>
      </c>
      <c r="U31" s="1" t="s">
        <v>272</v>
      </c>
      <c r="V31" s="1" t="s">
        <v>273</v>
      </c>
    </row>
    <row r="32" s="1" customFormat="1" spans="1:22">
      <c r="A32" s="3">
        <v>999221853101588</v>
      </c>
      <c r="B32" s="1" t="s">
        <v>421</v>
      </c>
      <c r="C32" s="1" t="s">
        <v>468</v>
      </c>
      <c r="D32" s="1" t="s">
        <v>430</v>
      </c>
      <c r="E32" s="1" t="s">
        <v>469</v>
      </c>
      <c r="F32" s="1" t="s">
        <v>246</v>
      </c>
      <c r="G32" s="1" t="s">
        <v>268</v>
      </c>
      <c r="H32" s="1" t="s">
        <v>251</v>
      </c>
      <c r="I32" s="1" t="s">
        <v>470</v>
      </c>
      <c r="J32" s="1" t="s">
        <v>30</v>
      </c>
      <c r="K32" s="1" t="s">
        <v>471</v>
      </c>
      <c r="L32" s="1" t="s">
        <v>471</v>
      </c>
      <c r="M32" s="1" t="s">
        <v>254</v>
      </c>
      <c r="N32" s="1" t="s">
        <v>254</v>
      </c>
      <c r="O32" s="1" t="s">
        <v>255</v>
      </c>
      <c r="P32" s="1" t="s">
        <v>256</v>
      </c>
      <c r="Q32" s="1" t="s">
        <v>257</v>
      </c>
      <c r="R32" s="1" t="s">
        <v>472</v>
      </c>
      <c r="S32" s="1" t="s">
        <v>259</v>
      </c>
      <c r="T32" s="1" t="s">
        <v>260</v>
      </c>
      <c r="U32" s="1" t="s">
        <v>261</v>
      </c>
      <c r="V32" s="1" t="s">
        <v>435</v>
      </c>
    </row>
    <row r="33" s="1" customFormat="1" spans="1:22">
      <c r="A33" s="3">
        <v>21855080158</v>
      </c>
      <c r="B33" s="1" t="s">
        <v>436</v>
      </c>
      <c r="C33" s="1" t="s">
        <v>473</v>
      </c>
      <c r="D33" s="1" t="s">
        <v>474</v>
      </c>
      <c r="E33" s="1" t="s">
        <v>475</v>
      </c>
      <c r="F33" s="1" t="s">
        <v>246</v>
      </c>
      <c r="G33" s="1" t="s">
        <v>250</v>
      </c>
      <c r="H33" s="1" t="s">
        <v>251</v>
      </c>
      <c r="I33" s="1" t="s">
        <v>476</v>
      </c>
      <c r="J33" s="1" t="s">
        <v>30</v>
      </c>
      <c r="K33" s="1" t="s">
        <v>477</v>
      </c>
      <c r="L33" s="1" t="s">
        <v>477</v>
      </c>
      <c r="M33" s="1" t="s">
        <v>254</v>
      </c>
      <c r="N33" s="1" t="s">
        <v>254</v>
      </c>
      <c r="O33" s="1" t="s">
        <v>255</v>
      </c>
      <c r="P33" s="1" t="s">
        <v>256</v>
      </c>
      <c r="Q33" s="1" t="s">
        <v>257</v>
      </c>
      <c r="R33" s="1" t="s">
        <v>478</v>
      </c>
      <c r="S33" s="1" t="s">
        <v>259</v>
      </c>
      <c r="T33" s="1" t="s">
        <v>260</v>
      </c>
      <c r="U33" s="1" t="s">
        <v>272</v>
      </c>
      <c r="V33" s="1" t="s">
        <v>262</v>
      </c>
    </row>
    <row r="34" s="1" customFormat="1" spans="1:22">
      <c r="A34" s="3">
        <v>21876445901</v>
      </c>
      <c r="B34" s="1" t="s">
        <v>479</v>
      </c>
      <c r="C34" s="1" t="s">
        <v>480</v>
      </c>
      <c r="D34" s="1" t="s">
        <v>481</v>
      </c>
      <c r="E34" s="1" t="s">
        <v>482</v>
      </c>
      <c r="F34" s="1" t="s">
        <v>250</v>
      </c>
      <c r="G34" s="1" t="s">
        <v>268</v>
      </c>
      <c r="H34" s="1" t="s">
        <v>251</v>
      </c>
      <c r="I34" s="1" t="s">
        <v>483</v>
      </c>
      <c r="J34" s="1" t="s">
        <v>30</v>
      </c>
      <c r="K34" s="1" t="s">
        <v>484</v>
      </c>
      <c r="L34" s="1" t="s">
        <v>484</v>
      </c>
      <c r="M34" s="1" t="s">
        <v>254</v>
      </c>
      <c r="N34" s="1" t="s">
        <v>254</v>
      </c>
      <c r="O34" s="1" t="s">
        <v>255</v>
      </c>
      <c r="P34" s="1" t="s">
        <v>256</v>
      </c>
      <c r="Q34" s="1" t="s">
        <v>257</v>
      </c>
      <c r="R34" s="1" t="s">
        <v>485</v>
      </c>
      <c r="S34" s="1" t="s">
        <v>259</v>
      </c>
      <c r="T34" s="1" t="s">
        <v>260</v>
      </c>
      <c r="U34" s="1" t="s">
        <v>261</v>
      </c>
      <c r="V34" s="1" t="s">
        <v>273</v>
      </c>
    </row>
    <row r="35" s="1" customFormat="1" spans="1:22">
      <c r="A35" s="3">
        <v>999221933767851</v>
      </c>
      <c r="B35" s="1" t="s">
        <v>486</v>
      </c>
      <c r="C35" s="1" t="s">
        <v>487</v>
      </c>
      <c r="D35" s="1" t="s">
        <v>488</v>
      </c>
      <c r="E35" s="1" t="s">
        <v>489</v>
      </c>
      <c r="F35" s="1" t="s">
        <v>284</v>
      </c>
      <c r="G35" s="1" t="s">
        <v>250</v>
      </c>
      <c r="H35" s="1" t="s">
        <v>251</v>
      </c>
      <c r="I35" s="1" t="s">
        <v>490</v>
      </c>
      <c r="J35" s="1" t="s">
        <v>30</v>
      </c>
      <c r="K35" s="1" t="s">
        <v>491</v>
      </c>
      <c r="L35" s="1" t="s">
        <v>491</v>
      </c>
      <c r="M35" s="1" t="s">
        <v>254</v>
      </c>
      <c r="N35" s="1" t="s">
        <v>254</v>
      </c>
      <c r="O35" s="1" t="s">
        <v>255</v>
      </c>
      <c r="P35" s="1" t="s">
        <v>256</v>
      </c>
      <c r="Q35" s="1" t="s">
        <v>257</v>
      </c>
      <c r="R35" s="1" t="s">
        <v>492</v>
      </c>
      <c r="S35" s="1" t="s">
        <v>259</v>
      </c>
      <c r="T35" s="1" t="s">
        <v>260</v>
      </c>
      <c r="U35" s="1" t="s">
        <v>272</v>
      </c>
      <c r="V35" s="1" t="s">
        <v>318</v>
      </c>
    </row>
    <row r="36" s="1" customFormat="1" spans="1:22">
      <c r="A36" s="3">
        <v>999221962520467</v>
      </c>
      <c r="B36" s="1" t="s">
        <v>493</v>
      </c>
      <c r="C36" s="1" t="s">
        <v>494</v>
      </c>
      <c r="D36" s="1" t="s">
        <v>495</v>
      </c>
      <c r="E36" s="1" t="s">
        <v>496</v>
      </c>
      <c r="F36" s="1" t="s">
        <v>246</v>
      </c>
      <c r="G36" s="1" t="s">
        <v>268</v>
      </c>
      <c r="H36" s="1" t="s">
        <v>251</v>
      </c>
      <c r="I36" s="1" t="s">
        <v>497</v>
      </c>
      <c r="J36" s="1" t="s">
        <v>30</v>
      </c>
      <c r="K36" s="1" t="s">
        <v>498</v>
      </c>
      <c r="L36" s="1" t="s">
        <v>498</v>
      </c>
      <c r="M36" s="1" t="s">
        <v>254</v>
      </c>
      <c r="N36" s="1" t="s">
        <v>254</v>
      </c>
      <c r="O36" s="1" t="s">
        <v>255</v>
      </c>
      <c r="P36" s="1" t="s">
        <v>256</v>
      </c>
      <c r="Q36" s="1" t="s">
        <v>257</v>
      </c>
      <c r="R36" s="1" t="s">
        <v>499</v>
      </c>
      <c r="S36" s="1" t="s">
        <v>259</v>
      </c>
      <c r="T36" s="1" t="s">
        <v>260</v>
      </c>
      <c r="U36" s="1" t="s">
        <v>272</v>
      </c>
      <c r="V36" s="1" t="s">
        <v>262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2022-12-30T03:20:00Z</dcterms:created>
  <dcterms:modified xsi:type="dcterms:W3CDTF">2022-12-30T03:55:58Z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B2F281A4DA404031ABF67E437DD2DAFB</vt:lpwstr>
  </property>
  <property fmtid="{D5CDD505-2E9C-101B-9397-08002B2CF9AE}" pid="3" name="KSOProductBuildVer">
    <vt:lpwstr>2052-11.1.0.13703</vt:lpwstr>
  </property>
</Properties>
</file>