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<sst xmlns="http://schemas.openxmlformats.org/spreadsheetml/2006/main" count="136" uniqueCount="86">
  <si>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</si>
  <si>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</si>
  <si>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</si>
  <si>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</si>
  <si>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</si>
  <si>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</si>
  <si>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</si>
  <si>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</si>
  <si>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</si>
  <si>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</si>
  <si>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</si>
  <si>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</si>
  <si>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</si>
  <si>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</si>
  <si>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</si>
  <si>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</si>
  <si>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</si>
  <si>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</si>
  <si>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</si>
  <si>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</si>
  <si>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</si>
  <si>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</si>
  <si>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</si>
  <si>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</si>
  <si>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</si>
  <si>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999221992037428	</t>
  </si>
  <si>
    <t>Ctrip</t>
  </si>
  <si>
    <t>正常</t>
  </si>
  <si>
    <t>[宁波]宁波高新区江南路亚朵酒店(65109687)</t>
  </si>
  <si>
    <t>高级大床房&lt;双人入住&gt;&lt;内宾&gt;&lt;预付&gt;&lt;单早&gt;</t>
  </si>
  <si>
    <t>CNY</t>
  </si>
  <si>
    <t>谭嘉铭</t>
  </si>
  <si>
    <t>CA11323230101CNY</t>
  </si>
  <si>
    <t>未提现</t>
  </si>
  <si>
    <t>携程开票</t>
  </si>
  <si>
    <t xml:space="preserve">2897260	</t>
  </si>
  <si>
    <t xml:space="preserve">	</t>
  </si>
  <si>
    <t xml:space="preserve">999222024177476	</t>
  </si>
  <si>
    <t>[大连]大连中山广场亚朵酒店(46265817)</t>
  </si>
  <si>
    <t>赵亚冰</t>
  </si>
  <si>
    <t>CA11323230102CNY</t>
  </si>
  <si>
    <t xml:space="preserve">2907954	</t>
  </si>
  <si>
    <t xml:space="preserve">999222024188912	</t>
  </si>
  <si>
    <t>赵杰</t>
  </si>
  <si>
    <t xml:space="preserve">2907961	</t>
  </si>
  <si>
    <t>取消</t>
  </si>
  <si>
    <t>，</t>
  </si>
  <si>
    <t>A230103105631481</t>
  </si>
  <si>
    <t>CNY / HKD 当前参考汇率: 1.127669496</t>
  </si>
  <si>
    <t>总计： 406.91 CNY/
458.86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</si>
  <si>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</si>
  <si>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</si>
  <si>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</si>
  <si>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</si>
  <si>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</si>
  <si>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</si>
  <si>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</si>
  <si>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</si>
  <si>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</si>
  <si>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</si>
  <si>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</si>
  <si>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</si>
  <si>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</si>
  <si>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</si>
  <si>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</si>
  <si>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</si>
  <si>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</si>
  <si>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</si>
  <si>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</si>
  <si>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2022-12-24</t>
  </si>
  <si>
    <t>2897260</t>
  </si>
  <si>
    <t>宁波高新区江南路亚朵酒店</t>
  </si>
  <si>
    <t>2022-12-28</t>
  </si>
  <si>
    <t>2022-12-29</t>
  </si>
  <si>
    <t>退房日月结</t>
  </si>
  <si>
    <t>406.91</t>
  </si>
  <si>
    <t>RMB</t>
  </si>
  <si>
    <t>0</t>
  </si>
  <si>
    <t>0.00</t>
  </si>
  <si>
    <t>携程汇智国内直连</t>
  </si>
  <si>
    <t>1861</t>
  </si>
  <si>
    <t>2022-12-24 12:08:56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</si>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</sst>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13</xdr:col>
      <xdr:colOff>236220</xdr:colOff>
      <xdr:row>36</xdr:row>
      <xdr:rowOff>22860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377440"/>
          <a:ext cx="9608820" cy="4229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10" defaultRowHeight="14.4" outlineLevelRow="5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44923</v>
      </c>
      <c r="G2" s="6">
        <v>44924</v>
      </c>
      <c r="H2" s="4">
        <v>1</v>
      </c>
      <c r="I2" s="4">
        <v>1</v>
      </c>
      <c r="J2" s="4">
        <v>1</v>
      </c>
      <c r="K2" s="4" t="s">
        <v>30</v>
      </c>
      <c r="L2" s="4">
        <v>406.91</v>
      </c>
      <c r="M2" s="4">
        <v>406.91</v>
      </c>
      <c r="N2" s="4" t="s">
        <v>31</v>
      </c>
      <c r="O2" s="4" t="s">
        <v>32</v>
      </c>
      <c r="P2" s="4" t="s">
        <v>33</v>
      </c>
      <c r="Q2" s="4">
        <v>0</v>
      </c>
      <c r="R2" s="7">
        <v>44919</v>
      </c>
      <c r="S2" s="6">
        <v>44927</v>
      </c>
      <c r="T2" s="4" t="s">
        <v>34</v>
      </c>
      <c r="U2" s="4">
        <v>406.91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29</v>
      </c>
      <c r="F3" s="6">
        <v>44924</v>
      </c>
      <c r="G3" s="6">
        <v>44925</v>
      </c>
      <c r="H3" s="4">
        <v>1</v>
      </c>
      <c r="I3" s="4">
        <v>1</v>
      </c>
      <c r="J3" s="4">
        <v>1</v>
      </c>
      <c r="K3" s="4" t="s">
        <v>30</v>
      </c>
      <c r="L3" s="4">
        <v>262.28</v>
      </c>
      <c r="M3" s="4">
        <v>262.28</v>
      </c>
      <c r="N3" s="4" t="s">
        <v>39</v>
      </c>
      <c r="O3" s="4" t="s">
        <v>40</v>
      </c>
      <c r="P3" s="4" t="s">
        <v>33</v>
      </c>
      <c r="Q3" s="4">
        <v>0</v>
      </c>
      <c r="R3" s="7">
        <v>44924</v>
      </c>
      <c r="S3" s="6">
        <v>44928</v>
      </c>
      <c r="T3" s="4" t="s">
        <v>34</v>
      </c>
      <c r="U3" s="4">
        <v>262.28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29</v>
      </c>
      <c r="F4" s="6">
        <v>44924</v>
      </c>
      <c r="G4" s="6">
        <v>44925</v>
      </c>
      <c r="H4" s="4">
        <v>1</v>
      </c>
      <c r="I4" s="4">
        <v>1</v>
      </c>
      <c r="J4" s="4">
        <v>1</v>
      </c>
      <c r="K4" s="4" t="s">
        <v>30</v>
      </c>
      <c r="L4" s="4">
        <v>262.28</v>
      </c>
      <c r="M4" s="4">
        <v>262.28</v>
      </c>
      <c r="N4" s="4" t="s">
        <v>43</v>
      </c>
      <c r="O4" s="4" t="s">
        <v>40</v>
      </c>
      <c r="P4" s="4" t="s">
        <v>33</v>
      </c>
      <c r="Q4" s="4">
        <v>0</v>
      </c>
      <c r="R4" s="7">
        <v>44924</v>
      </c>
      <c r="S4" s="6">
        <v>44928</v>
      </c>
      <c r="T4" s="4" t="s">
        <v>34</v>
      </c>
      <c r="U4" s="4">
        <v>262.28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42</v>
      </c>
      <c r="B5" s="4" t="s">
        <v>26</v>
      </c>
      <c r="C5" s="4" t="s">
        <v>45</v>
      </c>
      <c r="D5" s="4" t="s">
        <v>38</v>
      </c>
      <c r="E5" s="4" t="s">
        <v>29</v>
      </c>
      <c r="F5" s="6">
        <v>44924</v>
      </c>
      <c r="G5" s="6">
        <v>44925</v>
      </c>
      <c r="H5" s="4">
        <v>1</v>
      </c>
      <c r="I5" s="4">
        <v>1</v>
      </c>
      <c r="J5" s="4">
        <v>1</v>
      </c>
      <c r="K5" s="4" t="s">
        <v>30</v>
      </c>
      <c r="L5" s="4">
        <v>-262.28</v>
      </c>
      <c r="M5" s="4">
        <v>-262.28</v>
      </c>
      <c r="N5" s="4" t="s">
        <v>43</v>
      </c>
      <c r="O5" s="4" t="s">
        <v>40</v>
      </c>
      <c r="P5" s="4" t="s">
        <v>33</v>
      </c>
      <c r="Q5" s="4">
        <v>0</v>
      </c>
      <c r="R5" s="7">
        <v>44924</v>
      </c>
      <c r="S5" s="6">
        <v>44928</v>
      </c>
      <c r="T5" s="4" t="s">
        <v>34</v>
      </c>
      <c r="U5" s="4">
        <v>-262.28</v>
      </c>
      <c r="V5" s="4">
        <v>0</v>
      </c>
      <c r="W5" s="4">
        <v>0</v>
      </c>
      <c r="X5" s="4" t="s">
        <v>44</v>
      </c>
      <c r="Y5" s="4" t="s">
        <v>36</v>
      </c>
    </row>
    <row r="6" s="4" customFormat="1" spans="1:25">
      <c r="A6" s="4" t="s">
        <v>37</v>
      </c>
      <c r="B6" s="4" t="s">
        <v>26</v>
      </c>
      <c r="C6" s="4" t="s">
        <v>45</v>
      </c>
      <c r="D6" s="4" t="s">
        <v>38</v>
      </c>
      <c r="E6" s="4" t="s">
        <v>29</v>
      </c>
      <c r="F6" s="6">
        <v>44924</v>
      </c>
      <c r="G6" s="6">
        <v>44925</v>
      </c>
      <c r="H6" s="4">
        <v>1</v>
      </c>
      <c r="I6" s="4">
        <v>1</v>
      </c>
      <c r="J6" s="4">
        <v>1</v>
      </c>
      <c r="K6" s="4" t="s">
        <v>30</v>
      </c>
      <c r="L6" s="4">
        <v>-262.28</v>
      </c>
      <c r="M6" s="4">
        <v>-262.28</v>
      </c>
      <c r="N6" s="4" t="s">
        <v>39</v>
      </c>
      <c r="O6" s="4" t="s">
        <v>40</v>
      </c>
      <c r="P6" s="4" t="s">
        <v>33</v>
      </c>
      <c r="Q6" s="4">
        <v>0</v>
      </c>
      <c r="R6" s="7">
        <v>44924</v>
      </c>
      <c r="S6" s="6">
        <v>44928</v>
      </c>
      <c r="T6" s="4" t="s">
        <v>34</v>
      </c>
      <c r="U6" s="4">
        <v>-262.28</v>
      </c>
      <c r="V6" s="4">
        <v>0</v>
      </c>
      <c r="W6" s="4">
        <v>0</v>
      </c>
      <c r="X6" s="4" t="s">
        <v>41</v>
      </c>
      <c r="Y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9" sqref="A9:A11"/>
    </sheetView>
  </sheetViews>
  <sheetFormatPr defaultColWidth="10" defaultRowHeight="14.4"/>
  <cols>
    <col min="1" max="1" width="12.8888888888889" style="4"/>
    <col min="2" max="3" width="11.8888888888889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46</v>
      </c>
    </row>
    <row r="2" s="4" customFormat="1" spans="1:9">
      <c r="A2" s="5">
        <v>999221992037428</v>
      </c>
      <c r="B2" s="6">
        <v>44923</v>
      </c>
      <c r="C2" s="6">
        <v>44924</v>
      </c>
      <c r="D2" s="4">
        <v>406.91</v>
      </c>
      <c r="E2" s="4" t="str">
        <f>VLOOKUP(A2,HOP!A:L,12,0)</f>
        <v>406.91</v>
      </c>
      <c r="F2" s="4" t="str">
        <f>VLOOKUP(A2,HOP!A:C,3,0)</f>
        <v>2897260</v>
      </c>
      <c r="G2" s="4">
        <f>D2-E2</f>
        <v>0</v>
      </c>
      <c r="H2" s="4" t="str">
        <f>$H$1&amp;F2</f>
        <v>，2897260</v>
      </c>
      <c r="I2" s="4" t="str">
        <f>VLOOKUP(A2,HOP!A:U,21,0)</f>
        <v>直连</v>
      </c>
    </row>
    <row r="3" s="4" customFormat="1" spans="1:9">
      <c r="A3" s="5">
        <v>999222024177476</v>
      </c>
      <c r="B3" s="6">
        <v>44924</v>
      </c>
      <c r="C3" s="6">
        <v>44925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9">
      <c r="A4" s="5">
        <v>999222024188912</v>
      </c>
      <c r="B4" s="6">
        <v>44924</v>
      </c>
      <c r="C4" s="6">
        <v>44925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6" spans="4:4">
      <c r="D6" s="4">
        <f>SUM(D2:D5)</f>
        <v>406.91</v>
      </c>
    </row>
    <row r="9" spans="1:1">
      <c r="A9" s="4" t="s">
        <v>47</v>
      </c>
    </row>
    <row r="10" spans="1:1">
      <c r="A10" s="4" t="s">
        <v>48</v>
      </c>
    </row>
    <row r="11" spans="1:1">
      <c r="A11" s="4" t="s">
        <v>49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.88888888888889" defaultRowHeight="13.2" outlineLevelRow="1"/>
  <cols>
    <col min="1" max="1" width="12.8888888888889" style="1"/>
    <col min="2" max="16383" width="8.88888888888889" style="1"/>
  </cols>
  <sheetData>
    <row r="1" s="1" customFormat="1" spans="1:22">
      <c r="A1" s="2" t="s">
        <v>50</v>
      </c>
      <c r="B1" s="2" t="s">
        <v>51</v>
      </c>
      <c r="C1" s="2" t="s">
        <v>52</v>
      </c>
      <c r="D1" s="2" t="s">
        <v>53</v>
      </c>
      <c r="E1" s="2" t="s">
        <v>13</v>
      </c>
      <c r="F1" s="2" t="s">
        <v>5</v>
      </c>
      <c r="G1" s="2" t="s">
        <v>6</v>
      </c>
      <c r="H1" s="2" t="s">
        <v>54</v>
      </c>
      <c r="I1" s="2" t="s">
        <v>55</v>
      </c>
      <c r="J1" s="2" t="s">
        <v>56</v>
      </c>
      <c r="K1" s="2" t="s">
        <v>57</v>
      </c>
      <c r="L1" s="2" t="s">
        <v>58</v>
      </c>
      <c r="M1" s="2" t="s">
        <v>59</v>
      </c>
      <c r="N1" s="2" t="s">
        <v>60</v>
      </c>
      <c r="O1" s="2" t="s">
        <v>61</v>
      </c>
      <c r="P1" s="2" t="s">
        <v>62</v>
      </c>
      <c r="Q1" s="2" t="s">
        <v>63</v>
      </c>
      <c r="R1" s="2" t="s">
        <v>64</v>
      </c>
      <c r="S1" s="2" t="s">
        <v>65</v>
      </c>
      <c r="T1" s="2" t="s">
        <v>66</v>
      </c>
      <c r="U1" s="2" t="s">
        <v>67</v>
      </c>
      <c r="V1" s="2" t="s">
        <v>68</v>
      </c>
    </row>
    <row r="2" s="1" customFormat="1" spans="1:22">
      <c r="A2" s="3">
        <v>999221992037428</v>
      </c>
      <c r="B2" s="1" t="s">
        <v>69</v>
      </c>
      <c r="C2" s="1" t="s">
        <v>70</v>
      </c>
      <c r="D2" s="1" t="s">
        <v>71</v>
      </c>
      <c r="E2" s="1" t="s">
        <v>31</v>
      </c>
      <c r="F2" s="1" t="s">
        <v>72</v>
      </c>
      <c r="G2" s="1" t="s">
        <v>73</v>
      </c>
      <c r="H2" s="1" t="s">
        <v>74</v>
      </c>
      <c r="I2" s="1" t="s">
        <v>75</v>
      </c>
      <c r="J2" s="1" t="s">
        <v>76</v>
      </c>
      <c r="K2" s="1" t="s">
        <v>75</v>
      </c>
      <c r="L2" s="1" t="s">
        <v>75</v>
      </c>
      <c r="M2" s="1" t="s">
        <v>77</v>
      </c>
      <c r="N2" s="1" t="s">
        <v>77</v>
      </c>
      <c r="O2" s="1" t="s">
        <v>78</v>
      </c>
      <c r="P2" s="1" t="s">
        <v>79</v>
      </c>
      <c r="Q2" s="1" t="s">
        <v>80</v>
      </c>
      <c r="R2" s="1" t="s">
        <v>81</v>
      </c>
      <c r="S2" s="1" t="s">
        <v>82</v>
      </c>
      <c r="T2" s="1" t="s">
        <v>83</v>
      </c>
      <c r="U2" s="1" t="s">
        <v>84</v>
      </c>
      <c r="V2" s="1" t="s">
        <v>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2023-01-03T02:52:00Z</dcterms:created>
  <dcterms:modified xsi:type="dcterms:W3CDTF">2023-01-03T02:57:45Z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621D8C36D603430D9000FF136F55070A</vt:lpwstr>
  </property>
  <property fmtid="{D5CDD505-2E9C-101B-9397-08002B2CF9AE}" pid="3" name="KSOProductBuildVer">
    <vt:lpwstr>2052-11.1.0.13703</vt:lpwstr>
  </property>
</Properties>
</file>