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对账!$A$1:$X$39</definedName>
  </definedNames>
  <calcPr calcId="144525"/>
</workbook>
</file>

<file path=xl/sharedStrings.xml><?xml version="1.0" encoding="utf-8"?>
<sst xmlns="http://schemas.openxmlformats.org/spreadsheetml/2006/main" count="1349" uniqueCount="541">
  <si>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</si>
  <si>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</si>
  <si>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</si>
  <si>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</si>
  <si>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</si>
  <si>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</si>
  <si>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</si>
  <si>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</si>
  <si>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</si>
  <si>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</si>
  <si>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</si>
  <si>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</si>
  <si>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</si>
  <si>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</si>
  <si>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</si>
  <si>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</si>
  <si>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</si>
  <si>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</si>
  <si>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</si>
  <si>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</si>
  <si>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</si>
  <si>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</si>
  <si>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</si>
  <si>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</si>
  <si>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</si>
  <si>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18677958355	</t>
  </si>
  <si>
    <t>Ctrip</t>
  </si>
  <si>
    <t>正常</t>
  </si>
  <si>
    <t>[河内]极光高级酒店&amp;Spa(Aurora Premium Hotel &amp; Spa)(70662476)</t>
  </si>
  <si>
    <t>中心房&lt;2人入住&gt;&lt;不退款&gt;</t>
  </si>
  <si>
    <t>USD</t>
  </si>
  <si>
    <t>balanco/Ivanna,balanco/Ivanna</t>
  </si>
  <si>
    <t>CA5326221231USD</t>
  </si>
  <si>
    <t>未提现</t>
  </si>
  <si>
    <t>携程开票</t>
  </si>
  <si>
    <t xml:space="preserve">	</t>
  </si>
  <si>
    <t xml:space="preserve">1991140697	</t>
  </si>
  <si>
    <t xml:space="preserve">18933058636	</t>
  </si>
  <si>
    <t>[普吉岛]客莱福巴东普吉岛酒店 (SHA Extra Plus)(Hotel Clover Patong Phuket (SHA Extra Plus))(42365633)</t>
  </si>
  <si>
    <t>高级房（带阳台）&lt;2人入住&gt;&lt;不退款&gt;</t>
  </si>
  <si>
    <t>Pant/Kanika,Pant/Kanika</t>
  </si>
  <si>
    <t xml:space="preserve">2682152	</t>
  </si>
  <si>
    <t xml:space="preserve">248706	</t>
  </si>
  <si>
    <t>退单</t>
  </si>
  <si>
    <t xml:space="preserve">21242958178	</t>
  </si>
  <si>
    <t>[萨瑟克]citizenM 伦敦泰晤士河畔酒店(Citizenm London Bankside)(46890878)</t>
  </si>
  <si>
    <t>特大床房&lt;2人入住&gt;&lt;不退款&gt;</t>
  </si>
  <si>
    <t>CHAN/KIT YING</t>
  </si>
  <si>
    <t xml:space="preserve">Acknowledged	</t>
  </si>
  <si>
    <t xml:space="preserve">21500689192	</t>
  </si>
  <si>
    <t>[曼谷]曼谷科伦酒店 (SHA Plus+)(Column Bangkok Hotel (SHA Plus+))(37209596)</t>
  </si>
  <si>
    <t>行政一室房&lt;2人入住&gt;&lt;不退款&gt;</t>
  </si>
  <si>
    <t>Law/Chun Wing,Law/Chun Wing</t>
  </si>
  <si>
    <t xml:space="preserve">109758	</t>
  </si>
  <si>
    <t xml:space="preserve">21831338528	</t>
  </si>
  <si>
    <t>[曼谷]曼谷瑞博朗得酒店(Rembrandt Hotel &amp; Suites Bangkok)(44800781)</t>
  </si>
  <si>
    <t>高级房&lt;1&gt;&lt;2人入住&gt;&lt;不退款&gt;</t>
  </si>
  <si>
    <t>Khan/Haseeb Ahmed</t>
  </si>
  <si>
    <t xml:space="preserve">2817737	</t>
  </si>
  <si>
    <t xml:space="preserve">117372756	</t>
  </si>
  <si>
    <t xml:space="preserve">21837719805	</t>
  </si>
  <si>
    <t>[吉隆坡]吉隆坡柏威年酒店 · 悦榕庄管理(Pavilion Hotel Kuala Lumpur Managed by Banyan Tree)(40759685)</t>
  </si>
  <si>
    <t>城市绿洲俱乐部特大床房&lt;2人入住&gt;&lt;不退款&gt;&lt;早餐&gt;</t>
  </si>
  <si>
    <t>Chong/Lan Fong Hannah</t>
  </si>
  <si>
    <t xml:space="preserve">2821384	</t>
  </si>
  <si>
    <t xml:space="preserve">200153	</t>
  </si>
  <si>
    <t xml:space="preserve">21849235910	</t>
  </si>
  <si>
    <t>[怡保]怡保怡东酒店(Hotel Excelsior Ipoh)(48056393)</t>
  </si>
  <si>
    <t>豪华房&lt;2人入住&gt;&lt;不退款&gt;</t>
  </si>
  <si>
    <t>Clarance/Justin,Clarance/Justin</t>
  </si>
  <si>
    <t xml:space="preserve">2838206	</t>
  </si>
  <si>
    <t xml:space="preserve">21849306256	</t>
  </si>
  <si>
    <t>[吉隆坡]吉隆坡四季酒店(Four Seasons Hotel Kuala Lumpur)(40721593)</t>
  </si>
  <si>
    <t>泳池园景特大床房&lt;2人入住&gt;&lt;不退款&gt;&lt;早餐&gt;</t>
  </si>
  <si>
    <t>ZHAO/YATONG</t>
  </si>
  <si>
    <t xml:space="preserve">2838302	</t>
  </si>
  <si>
    <t xml:space="preserve">3172667	</t>
  </si>
  <si>
    <t xml:space="preserve">21852486648	</t>
  </si>
  <si>
    <t>高级房&lt;2人入住&gt;&lt;不退款&gt;</t>
  </si>
  <si>
    <t>Lim/Tammie,Lim/Tammie</t>
  </si>
  <si>
    <t xml:space="preserve">2844121	</t>
  </si>
  <si>
    <t xml:space="preserve">105830	</t>
  </si>
  <si>
    <t>取消</t>
  </si>
  <si>
    <t xml:space="preserve">21854718466	</t>
  </si>
  <si>
    <t>Lee/Jun Cheng</t>
  </si>
  <si>
    <t xml:space="preserve">2847894	</t>
  </si>
  <si>
    <t xml:space="preserve">207490	</t>
  </si>
  <si>
    <t xml:space="preserve">21856114488	</t>
  </si>
  <si>
    <t>绿洲庭院双床房&lt;2人入住&gt;&lt;不退款&gt;&lt;早餐&gt;</t>
  </si>
  <si>
    <t>WONG/KANG JIN</t>
  </si>
  <si>
    <t xml:space="preserve">2850458	</t>
  </si>
  <si>
    <t xml:space="preserve">207119	</t>
  </si>
  <si>
    <t xml:space="preserve">999221948887369	</t>
  </si>
  <si>
    <t>[巴厘岛]阿丽拉水明漾(Alila Seminyak)(44705501)</t>
  </si>
  <si>
    <t>套房, 海洋景观&lt;2人入住&gt;&lt;不退款&gt;</t>
  </si>
  <si>
    <t>Kwek/Chih Siang</t>
  </si>
  <si>
    <t xml:space="preserve">2882699	</t>
  </si>
  <si>
    <t xml:space="preserve">30832617	</t>
  </si>
  <si>
    <t xml:space="preserve">999221976486510	</t>
  </si>
  <si>
    <t>[新加坡]新加坡四季酒店(Four Seasons Hotel Singapore)(37206218)</t>
  </si>
  <si>
    <t>豪华房（特大床）&lt;2人入住&gt;&lt;不退款&gt;</t>
  </si>
  <si>
    <t>TANG/SCOTT ZHENBO,WU/HANHAN</t>
  </si>
  <si>
    <t xml:space="preserve">2892514	</t>
  </si>
  <si>
    <t xml:space="preserve">999221991293658	</t>
  </si>
  <si>
    <t>[胡志明市]兰花西贡酒店(Orchids Saigon Hotel)(39593207)</t>
  </si>
  <si>
    <t>高级房间&lt;2人入住&gt;&lt;不退款&gt;</t>
  </si>
  <si>
    <t>Koh/Xiao Ting,Koh/Xiao Ting</t>
  </si>
  <si>
    <t xml:space="preserve">2897107	</t>
  </si>
  <si>
    <t xml:space="preserve">acknowledge	</t>
  </si>
  <si>
    <t xml:space="preserve">999222005881066	</t>
  </si>
  <si>
    <t>[吉隆坡]吉隆坡盛贸饭店(Traders Hotel, Kuala Lumpur)(44800732)</t>
  </si>
  <si>
    <t>双子塔景豪华特大床房&lt;2人入住&gt;&lt;不退款&gt;&lt;早餐&gt;</t>
  </si>
  <si>
    <t>SALICO/CARA,STEINERT/JOSEPH BERNARD</t>
  </si>
  <si>
    <t xml:space="preserve">2902075	</t>
  </si>
  <si>
    <t xml:space="preserve">18911001832	</t>
  </si>
  <si>
    <t>[皮皮岛]皮皮岛查理度假村(PP Charlie Beach Resort)(46879760)</t>
  </si>
  <si>
    <t>高级房&lt;不退款&gt;&lt;2人入住&gt;</t>
  </si>
  <si>
    <t>Tandean/Teresia,Tandean/Teresia</t>
  </si>
  <si>
    <t>CA5326230101USD</t>
  </si>
  <si>
    <t xml:space="preserve">18946689496	</t>
  </si>
  <si>
    <t>[曼谷]曼谷华昌传统酒店(Hua Chang Heritage Hotel Bangkok)(37197886)</t>
  </si>
  <si>
    <t>LEOW/HONG YEE</t>
  </si>
  <si>
    <t xml:space="preserve">146104	</t>
  </si>
  <si>
    <t xml:space="preserve">21838866709	</t>
  </si>
  <si>
    <t>[东京]新宿王子大酒店(Shinjuku Prince Hotel)(37223973)</t>
  </si>
  <si>
    <t>标准大床房&lt;2人入住&gt;&lt;不适用日本客人&gt;&lt;不退款&gt;</t>
  </si>
  <si>
    <t>Mao/Yuchen,Wu/Binghua</t>
  </si>
  <si>
    <t xml:space="preserve">2822046	</t>
  </si>
  <si>
    <t xml:space="preserve">21859043254	</t>
  </si>
  <si>
    <t>[曼谷]曼谷美人鱼酒店(Hotel Mermaid Bangkok)(48376413)</t>
  </si>
  <si>
    <t>转角特大床套房带阳台&lt;2人入住&gt;&lt;不退款&gt;</t>
  </si>
  <si>
    <t>Midha/Nick</t>
  </si>
  <si>
    <t xml:space="preserve">2855196	</t>
  </si>
  <si>
    <t xml:space="preserve">60282	</t>
  </si>
  <si>
    <t xml:space="preserve">999221963459923	</t>
  </si>
  <si>
    <t>[巴都丁宜]槟城宾乐雅饭店 (槟城对抗新冠肺炎认证)(PARKROYAL Penang Resort)(37230356)</t>
  </si>
  <si>
    <t>高级房&lt;1&gt;&lt;2人入住&gt;&lt;不退款&gt;&lt;早餐&gt;</t>
  </si>
  <si>
    <t>OSMAN/ZALINA</t>
  </si>
  <si>
    <t xml:space="preserve">2887792	</t>
  </si>
  <si>
    <t xml:space="preserve">999222020531146	</t>
  </si>
  <si>
    <t>[莎阿南]莎亚南凯煌大酒店(Concorde Hotel Shah Alam)(39054136)</t>
  </si>
  <si>
    <t>Iqmal/Iqmal</t>
  </si>
  <si>
    <t xml:space="preserve">2906493	</t>
  </si>
  <si>
    <t xml:space="preserve">6763202	</t>
  </si>
  <si>
    <t xml:space="preserve">21009514205	</t>
  </si>
  <si>
    <t>[科隆]玛丽蒂姆科隆酒店(Maritim Hotel Köln)(37220908)</t>
  </si>
  <si>
    <t>经典双人房&lt;2人入住&gt;&lt;不退款&gt;</t>
  </si>
  <si>
    <t>haidar/sonia,platon/theo</t>
  </si>
  <si>
    <t>CA5326230102USD</t>
  </si>
  <si>
    <t xml:space="preserve">116813275	</t>
  </si>
  <si>
    <t xml:space="preserve">21140113606	</t>
  </si>
  <si>
    <t>[曼谷]康帕斯酒店集团曼谷欧陆酒店(The Continent Hotel Bangkok by Compass Hospitality)(40742041)</t>
  </si>
  <si>
    <t>豪华客房&lt;2人入住&gt;&lt;不退款&gt;</t>
  </si>
  <si>
    <t>law/ka fu</t>
  </si>
  <si>
    <t>TCH012696</t>
  </si>
  <si>
    <t xml:space="preserve">TCH012697	</t>
  </si>
  <si>
    <t xml:space="preserve">21213160738	</t>
  </si>
  <si>
    <t>[伊斯坦布尔]伊斯坦布尔 - 旧城皇冠假日酒店 - IHG 旗下饭店(Crowne Plaza Istanbul - Old City, an IHG Hotel)(39056449)</t>
  </si>
  <si>
    <t>标准房&lt;2人入住&gt;&lt;不退款&gt;</t>
  </si>
  <si>
    <t>Mansour/MansourMagda</t>
  </si>
  <si>
    <t xml:space="preserve">2712476	</t>
  </si>
  <si>
    <t xml:space="preserve">21434451848	</t>
  </si>
  <si>
    <t>[曼谷]曼谷暹罗凯宾斯基酒店(Siam Kempinski Hotel Bangkok)(46750087)</t>
  </si>
  <si>
    <t>豪华房（特大床）&lt;1&gt;&lt;2人入住&gt;&lt;不退款&gt;&lt;早餐&gt;</t>
  </si>
  <si>
    <t>Chung/Yuensic</t>
  </si>
  <si>
    <t xml:space="preserve">1034185748	</t>
  </si>
  <si>
    <t xml:space="preserve">21849207545	</t>
  </si>
  <si>
    <t>[曼谷]曼谷班达拉套房酒店(Bandara Suites Silom, Bangkok)(37196066)</t>
  </si>
  <si>
    <t>一卧室套房&lt;2人入住&gt;&lt;不退款&gt;</t>
  </si>
  <si>
    <t>Kasimir/Merlyn,Kasimir/Merlyn</t>
  </si>
  <si>
    <t xml:space="preserve">2838172	</t>
  </si>
  <si>
    <t xml:space="preserve">197312	</t>
  </si>
  <si>
    <t xml:space="preserve">21900066860	</t>
  </si>
  <si>
    <t>[吉隆坡]吉隆坡宴宾雅酒店(Impiana KLCC Hotel)(37200629)</t>
  </si>
  <si>
    <t>豪华特大床房&lt;2人入住&gt;&lt;不退款&gt;</t>
  </si>
  <si>
    <t>BASIRAN/MUHAMMAD KHAIRANI</t>
  </si>
  <si>
    <t xml:space="preserve">2868230	</t>
  </si>
  <si>
    <t xml:space="preserve">7044712	</t>
  </si>
  <si>
    <t xml:space="preserve">999221945153287	</t>
  </si>
  <si>
    <t>[吉隆坡]吉隆坡千禧大酒店(Grand Millennium Kuala Lumpur)(48315392)</t>
  </si>
  <si>
    <t>豪华房&lt;2人入住&gt;&lt;不退款&gt;&lt;早餐&gt;</t>
  </si>
  <si>
    <t>LAMRI/NETTY AZWA</t>
  </si>
  <si>
    <t xml:space="preserve">2881320	</t>
  </si>
  <si>
    <t xml:space="preserve">25979382	</t>
  </si>
  <si>
    <t xml:space="preserve">999222000269883	</t>
  </si>
  <si>
    <t>[胡志明市]新世界西贡酒店(New World Saigon Hotel)(44800792)</t>
  </si>
  <si>
    <t>尊贵俱乐部公寓特大床房&lt;2人入住&gt;&lt;不退款&gt;&lt;早餐&gt;</t>
  </si>
  <si>
    <t>SONG/HYEJI,SONG/HYEJI</t>
  </si>
  <si>
    <t xml:space="preserve">2900380	</t>
  </si>
  <si>
    <t xml:space="preserve">CONFIRMED	</t>
  </si>
  <si>
    <t xml:space="preserve">999222018310859	</t>
  </si>
  <si>
    <t>[兰卡威]兰卡威丹绒鲁度假村(Tanjung Rhu Resort)(37200137)</t>
  </si>
  <si>
    <t>Suite Damai&lt;2人入住&gt;&lt;不退款&gt;&lt;早餐&gt;</t>
  </si>
  <si>
    <t>ALQAHTANI/ABDULLAH,ALMURAITEA/WEJDAN FARAJ F</t>
  </si>
  <si>
    <t xml:space="preserve">2906110	</t>
  </si>
  <si>
    <t xml:space="preserve">21368231342	</t>
  </si>
  <si>
    <t>LI/SHI MING</t>
  </si>
  <si>
    <t>CA5326230103USD</t>
  </si>
  <si>
    <t xml:space="preserve">147019	</t>
  </si>
  <si>
    <t xml:space="preserve">21474562962	</t>
  </si>
  <si>
    <t>城市绿洲双床房&lt;2人入住&gt;&lt;不退款&gt;&lt;早餐&gt;</t>
  </si>
  <si>
    <t>Halim/Soeseno,Halim/Soeseno,Halim/Soeseno,Halim/Soeseno</t>
  </si>
  <si>
    <t xml:space="preserve">2744770	</t>
  </si>
  <si>
    <t xml:space="preserve">21792290564	</t>
  </si>
  <si>
    <t>[芭堤雅]芭堤雅帝堡泽斯罗酒店(Z Through by The Zign Hotel)(39057005)</t>
  </si>
  <si>
    <t>豪华房（双床，直通泳池）&lt;2人入住&gt;&lt;不退款&gt;</t>
  </si>
  <si>
    <t>chu/hiu ting</t>
  </si>
  <si>
    <t xml:space="preserve">2796995	</t>
  </si>
  <si>
    <t xml:space="preserve">6884336	</t>
  </si>
  <si>
    <t xml:space="preserve">999221852344981	</t>
  </si>
  <si>
    <t>[巴厘岛]巴厘岛机场希尔顿花园酒店(Hilton Garden Inn Bali Ngurah Rai Airport)(37212136)</t>
  </si>
  <si>
    <t>池景双床房&lt;2人入住&gt;&lt;不退款&gt;</t>
  </si>
  <si>
    <t>YU/MUQUAN,Jiang/Bowen</t>
  </si>
  <si>
    <t xml:space="preserve">2843952	</t>
  </si>
  <si>
    <t xml:space="preserve">21854466847	</t>
  </si>
  <si>
    <t>尊贵客房&lt;2人入住&gt;&lt;不退款&gt;</t>
  </si>
  <si>
    <t>LI/CHING HEI,CHAN/SAI CHUN,MAK/YIM LAN,LI/YING HO</t>
  </si>
  <si>
    <t xml:space="preserve">2847391	</t>
  </si>
  <si>
    <t>TCH011687</t>
  </si>
  <si>
    <t xml:space="preserve">TCH011686	</t>
  </si>
  <si>
    <t xml:space="preserve">999222004791879	</t>
  </si>
  <si>
    <t>[胡志明市]思廷西贡格兰德酒店(Eastin Grand Hotel Saigon)(37046516)</t>
  </si>
  <si>
    <t>HO BAO YEN/NGUYEN,HO BAO YEN/NGUYEN</t>
  </si>
  <si>
    <t xml:space="preserve">2901426	</t>
  </si>
  <si>
    <t xml:space="preserve">113745	</t>
  </si>
  <si>
    <t xml:space="preserve">999222009934606	</t>
  </si>
  <si>
    <t>[吉隆坡]吉隆坡斯里太平洋酒店(Seri Pacific Hotel Kuala Lumpur)(37200296)</t>
  </si>
  <si>
    <t>豪华房(特大床)&lt;2人入住&gt;&lt;不退款&gt;</t>
  </si>
  <si>
    <t>Zhang/Ruirong,WU/WEISHENG</t>
  </si>
  <si>
    <t xml:space="preserve">2903056	</t>
  </si>
  <si>
    <t xml:space="preserve">305986	</t>
  </si>
  <si>
    <t xml:space="preserve">999222018455201	</t>
  </si>
  <si>
    <t>[东京]东京巨蛋酒店(Tokyo Dome Hotel)(37197146)</t>
  </si>
  <si>
    <t>双人房&lt;2人入住&gt;&lt;不适用日本客人&gt;&lt;不退款&gt;</t>
  </si>
  <si>
    <t>Lu/Yinzhi</t>
  </si>
  <si>
    <t xml:space="preserve">2906211	</t>
  </si>
  <si>
    <t>，</t>
  </si>
  <si>
    <t>本期扣款1.72元</t>
  </si>
  <si>
    <t>A230103112016481</t>
  </si>
  <si>
    <t>A230103112202481</t>
  </si>
  <si>
    <t>USD / HKD 当前参考汇率: 7.81138</t>
  </si>
  <si>
    <t>总计：15997.03 USD/
124958.88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</si>
  <si>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</si>
  <si>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</si>
  <si>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</si>
  <si>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</si>
  <si>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</si>
  <si>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</si>
  <si>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</si>
  <si>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</si>
  <si>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</si>
  <si>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</si>
  <si>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</si>
  <si>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</si>
  <si>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</si>
  <si>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</si>
  <si>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</si>
  <si>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</si>
  <si>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</si>
  <si>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</si>
  <si>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</si>
  <si>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2022-12-27</t>
  </si>
  <si>
    <t>2903056</t>
  </si>
  <si>
    <t>吉隆坡斯里太平洋酒店</t>
  </si>
  <si>
    <t>Zhang Ruirong,WU WEISHENG</t>
  </si>
  <si>
    <t>2022-12-31</t>
  </si>
  <si>
    <t>退房日周结</t>
  </si>
  <si>
    <t>4579.14</t>
  </si>
  <si>
    <t>656.00</t>
  </si>
  <si>
    <t>0</t>
  </si>
  <si>
    <t>0.00</t>
  </si>
  <si>
    <t>携程盛景国际直连</t>
  </si>
  <si>
    <t>01.010677</t>
  </si>
  <si>
    <t>2022-12-27 08:43:54</t>
  </si>
  <si>
    <t>否</t>
  </si>
  <si>
    <t>汇智国际旅游发展有限公司</t>
  </si>
  <si>
    <t>直连</t>
  </si>
  <si>
    <t>马来西亚</t>
  </si>
  <si>
    <t>2022-12-28</t>
  </si>
  <si>
    <t>2906110</t>
  </si>
  <si>
    <t>丹绒鲁度假村</t>
  </si>
  <si>
    <t>ALQAHTANI ABDULLAH,ALMURAITEA WEJDAN FARAJ F</t>
  </si>
  <si>
    <t>2022-12-30</t>
  </si>
  <si>
    <t>3865.20</t>
  </si>
  <si>
    <t>554.00</t>
  </si>
  <si>
    <t>2022-12-28 16:05:41</t>
  </si>
  <si>
    <t>2906211</t>
  </si>
  <si>
    <t>东京巨蛋酒店</t>
  </si>
  <si>
    <t>Lu Yinzhi</t>
  </si>
  <si>
    <t>690.71</t>
  </si>
  <si>
    <t>99.00</t>
  </si>
  <si>
    <t>2022-12-28 16:23:41</t>
  </si>
  <si>
    <t>日本</t>
  </si>
  <si>
    <t>2906493</t>
  </si>
  <si>
    <t>莎亚南凯煌大酒店</t>
  </si>
  <si>
    <t>Iqmal Iqmal</t>
  </si>
  <si>
    <t>2022-12-29</t>
  </si>
  <si>
    <t>313.96</t>
  </si>
  <si>
    <t>45.00</t>
  </si>
  <si>
    <t>2022-12-28 18:17:55</t>
  </si>
  <si>
    <t>2022-12-26</t>
  </si>
  <si>
    <t>2902075</t>
  </si>
  <si>
    <t>吉隆坡盛贸饭店</t>
  </si>
  <si>
    <t>SALICO CARA,STEINERT JOSEPH BERNARD</t>
  </si>
  <si>
    <t>1149.30</t>
  </si>
  <si>
    <t>164.00</t>
  </si>
  <si>
    <t>2022-12-26 19:12:16</t>
  </si>
  <si>
    <t>2901426</t>
  </si>
  <si>
    <t>思廷西贡格兰德酒店</t>
  </si>
  <si>
    <t>HO BAO YEN NGUYEN,HO BAO YEN NGUYEN</t>
  </si>
  <si>
    <t>826.93</t>
  </si>
  <si>
    <t>118.00</t>
  </si>
  <si>
    <t>2022-12-26 14:33:32</t>
  </si>
  <si>
    <t>越南</t>
  </si>
  <si>
    <t>2022-12-20</t>
  </si>
  <si>
    <t>2887792</t>
  </si>
  <si>
    <t>槟城宾乐雅饭店</t>
  </si>
  <si>
    <t>OSMAN ZALINA</t>
  </si>
  <si>
    <t>5400.45</t>
  </si>
  <si>
    <t>772.00</t>
  </si>
  <si>
    <t>2022-12-20 09:23:59</t>
  </si>
  <si>
    <t>2022-12-22</t>
  </si>
  <si>
    <t>2892514</t>
  </si>
  <si>
    <t>新加坡四季酒店</t>
  </si>
  <si>
    <t>TANG SCOTT ZHENBO,WU HANHAN</t>
  </si>
  <si>
    <t>2022-12-24</t>
  </si>
  <si>
    <t>17747.94</t>
  </si>
  <si>
    <t>2536.00</t>
  </si>
  <si>
    <t>634.00</t>
  </si>
  <si>
    <t>-1901</t>
  </si>
  <si>
    <t>-13310</t>
  </si>
  <si>
    <t>2022-12-22 01:31:59</t>
  </si>
  <si>
    <t>新加坡</t>
  </si>
  <si>
    <t>2897107</t>
  </si>
  <si>
    <t>兰花西贡酒店</t>
  </si>
  <si>
    <t>Koh Xiao Ting,Koh Xiao Ting</t>
  </si>
  <si>
    <t>406.46</t>
  </si>
  <si>
    <t>58.00</t>
  </si>
  <si>
    <t>2022-12-24 10:22:20</t>
  </si>
  <si>
    <t>2022-12-17</t>
  </si>
  <si>
    <t>2882699</t>
  </si>
  <si>
    <t>阿丽拉水明漾</t>
  </si>
  <si>
    <t>Kwek Chih Siang</t>
  </si>
  <si>
    <t>5957.52</t>
  </si>
  <si>
    <t>852.00</t>
  </si>
  <si>
    <t>2022-12-17 22:06:25</t>
  </si>
  <si>
    <t>印度尼西亚</t>
  </si>
  <si>
    <t>2022-12-07</t>
  </si>
  <si>
    <t>2855196</t>
  </si>
  <si>
    <t>曼谷美人鱼酒店</t>
  </si>
  <si>
    <t>Midha Nick</t>
  </si>
  <si>
    <t>2022-12-21</t>
  </si>
  <si>
    <t>3702.81</t>
  </si>
  <si>
    <t>528.00</t>
  </si>
  <si>
    <t>2022-12-07 21:54:33</t>
  </si>
  <si>
    <t>直采</t>
  </si>
  <si>
    <t>泰国</t>
  </si>
  <si>
    <t>2022-12-25</t>
  </si>
  <si>
    <t>2900380</t>
  </si>
  <si>
    <t>胡志明市新世界酒店</t>
  </si>
  <si>
    <t>SONG HYEJI,SONG HYEJI</t>
  </si>
  <si>
    <t>2382.69</t>
  </si>
  <si>
    <t>340.00</t>
  </si>
  <si>
    <t>2022-12-25 21:51:27</t>
  </si>
  <si>
    <t>2022-12-05</t>
  </si>
  <si>
    <t>2847894</t>
  </si>
  <si>
    <t>吉隆坡柏威年酒店 · 悦榕庄管理</t>
  </si>
  <si>
    <t>Lee Jun Cheng</t>
  </si>
  <si>
    <t>1909.60</t>
  </si>
  <si>
    <t>270.00</t>
  </si>
  <si>
    <t>2022-12-08 10:58:28</t>
  </si>
  <si>
    <t>2881320</t>
  </si>
  <si>
    <t>吉隆坡千禧大酒店</t>
  </si>
  <si>
    <t>LAMRI NETTY AZWA</t>
  </si>
  <si>
    <t>4321.30</t>
  </si>
  <si>
    <t>618.00</t>
  </si>
  <si>
    <t>2022-12-17 14:07:33</t>
  </si>
  <si>
    <t>2022-12-06</t>
  </si>
  <si>
    <t>2850458</t>
  </si>
  <si>
    <t>WONG KANG JIN</t>
  </si>
  <si>
    <t>914.24</t>
  </si>
  <si>
    <t>131.00</t>
  </si>
  <si>
    <t>2022-12-06 14:23:15</t>
  </si>
  <si>
    <t>2022-12-12</t>
  </si>
  <si>
    <t>2868230</t>
  </si>
  <si>
    <t>吉隆坡宴宾雅酒店</t>
  </si>
  <si>
    <t>BASIRAN MUHAMMAD KHAIRANI</t>
  </si>
  <si>
    <t>1381.53</t>
  </si>
  <si>
    <t>198.00</t>
  </si>
  <si>
    <t>2022-12-12 16:00:07</t>
  </si>
  <si>
    <t>2022-12-01</t>
  </si>
  <si>
    <t>2838302</t>
  </si>
  <si>
    <t>吉隆坡四季酒店</t>
  </si>
  <si>
    <t>ZHAO YATONG</t>
  </si>
  <si>
    <t>5972.15</t>
  </si>
  <si>
    <t>840.00</t>
  </si>
  <si>
    <t>2022-12-02 13:29:34</t>
  </si>
  <si>
    <t>2022-12-03</t>
  </si>
  <si>
    <t>2844121</t>
  </si>
  <si>
    <t>怡保怡东酒店</t>
  </si>
  <si>
    <t>Lim Tammie,Lim Tammie</t>
  </si>
  <si>
    <t>664.82</t>
  </si>
  <si>
    <t>94.00</t>
  </si>
  <si>
    <t>2022-12-04 09:24:25</t>
  </si>
  <si>
    <t>2843952</t>
  </si>
  <si>
    <t>巴厘岛伍拉·赖国际机场希尔顿花园酒店</t>
  </si>
  <si>
    <t>YU MUQUAN,Jiang Bowen</t>
  </si>
  <si>
    <t>700.19</t>
  </si>
  <si>
    <t>2022-12-03 20:45:11</t>
  </si>
  <si>
    <t>2022-11-24</t>
  </si>
  <si>
    <t>2821384</t>
  </si>
  <si>
    <t>Chong Lan Fong Hannah</t>
  </si>
  <si>
    <t>3136.26</t>
  </si>
  <si>
    <t>437.00</t>
  </si>
  <si>
    <t>2022-12-03 16:38:40</t>
  </si>
  <si>
    <t>2847391</t>
  </si>
  <si>
    <t>康帕斯酒店集团曼谷欧陆酒店</t>
  </si>
  <si>
    <t>LI CHING HEI,CHAN SAI CHUN,MAK YIM LAN,LI YING HO</t>
  </si>
  <si>
    <t>6959.44</t>
  </si>
  <si>
    <t>984.00</t>
  </si>
  <si>
    <t>2022-12-05 13:01:05</t>
  </si>
  <si>
    <t>2022-11-25</t>
  </si>
  <si>
    <t>2822046</t>
  </si>
  <si>
    <t>东京新宿王子大酒店</t>
  </si>
  <si>
    <t>Mao Yuchen,Wu Binghua</t>
  </si>
  <si>
    <t>2022-12-23</t>
  </si>
  <si>
    <t>12547.15</t>
  </si>
  <si>
    <t>1750.00</t>
  </si>
  <si>
    <t>2022-11-25 10:57:44</t>
  </si>
  <si>
    <t>2022-11-03</t>
  </si>
  <si>
    <t>2773409</t>
  </si>
  <si>
    <t>RMB</t>
  </si>
  <si>
    <t>2022-12-03 16:38:28</t>
  </si>
  <si>
    <t>2022-11-23</t>
  </si>
  <si>
    <t>2817737</t>
  </si>
  <si>
    <t>曼谷瑞博朗得酒店</t>
  </si>
  <si>
    <t>Khan Haseeb Ahmed</t>
  </si>
  <si>
    <t>1717.63</t>
  </si>
  <si>
    <t>240.00</t>
  </si>
  <si>
    <t>2022-11-23 14:21:05</t>
  </si>
  <si>
    <t>2022-10-17</t>
  </si>
  <si>
    <t>2744770</t>
  </si>
  <si>
    <t>Halim Soeseno,Halim Soeseno,Halim Soeseno,Halim Soeseno</t>
  </si>
  <si>
    <t>1903.55</t>
  </si>
  <si>
    <t>264.00</t>
  </si>
  <si>
    <t>2022-10-17 16:41:17</t>
  </si>
  <si>
    <t>2838172</t>
  </si>
  <si>
    <t>曼谷班达拉套房酒店</t>
  </si>
  <si>
    <t>Kasimir Merlyn,Kasimir Merlyn</t>
  </si>
  <si>
    <t>1621.01</t>
  </si>
  <si>
    <t>228.00</t>
  </si>
  <si>
    <t>2022-12-02 11:23:31</t>
  </si>
  <si>
    <t>2022-10-20</t>
  </si>
  <si>
    <t>2751019</t>
  </si>
  <si>
    <t>科伦曼谷酒店</t>
  </si>
  <si>
    <t>Law Chun Wing,Law Chun Wing</t>
  </si>
  <si>
    <t>3383.65</t>
  </si>
  <si>
    <t>467.00</t>
  </si>
  <si>
    <t>2022-10-21 18:15:04</t>
  </si>
  <si>
    <t>2022-10-12</t>
  </si>
  <si>
    <t>2736798</t>
  </si>
  <si>
    <t>曼谷暹罗凯宾斯基饭店</t>
  </si>
  <si>
    <t>Chung Yuensic</t>
  </si>
  <si>
    <t>10088.86</t>
  </si>
  <si>
    <t>1404.00</t>
  </si>
  <si>
    <t>2022-10-12 20:38:36</t>
  </si>
  <si>
    <t>2022-09-27</t>
  </si>
  <si>
    <t>2712476</t>
  </si>
  <si>
    <t>伊斯坦布尔 - 旧城皇冠假日酒店 - IHG 旗下饭店</t>
  </si>
  <si>
    <t>Mansour MansourMagda</t>
  </si>
  <si>
    <t>6018.87</t>
  </si>
  <si>
    <t>841.00</t>
  </si>
  <si>
    <t>2022-09-27 20:44:56</t>
  </si>
  <si>
    <t>土耳其</t>
  </si>
  <si>
    <t>2022-09-24</t>
  </si>
  <si>
    <t>2707076</t>
  </si>
  <si>
    <t>law ka fu</t>
  </si>
  <si>
    <t>3601.74</t>
  </si>
  <si>
    <t>504.00</t>
  </si>
  <si>
    <t>2022-12-21 15:08:00</t>
  </si>
  <si>
    <t>2022-11-14</t>
  </si>
  <si>
    <t>2796995</t>
  </si>
  <si>
    <t>芭堤雅帝堡泽斯罗酒店(SHA Extra Plus)</t>
  </si>
  <si>
    <t>chu hiu ting</t>
  </si>
  <si>
    <t>924.52</t>
  </si>
  <si>
    <t>130.00</t>
  </si>
  <si>
    <t>2022-11-14 11:51:44</t>
  </si>
  <si>
    <t>2022-09-10</t>
  </si>
  <si>
    <t>2685441</t>
  </si>
  <si>
    <t>曼谷华昌传统酒店</t>
  </si>
  <si>
    <t>LEOW HONG YEE</t>
  </si>
  <si>
    <t>3208.45</t>
  </si>
  <si>
    <t>460.00</t>
  </si>
  <si>
    <t>2022-09-10 13:36:38</t>
  </si>
  <si>
    <t>2022-09-30</t>
  </si>
  <si>
    <t>2717054</t>
  </si>
  <si>
    <t>citizenM 伦敦泰晤士河畔酒店</t>
  </si>
  <si>
    <t>CHAN KIT YING</t>
  </si>
  <si>
    <t>4801.98</t>
  </si>
  <si>
    <t>672.00</t>
  </si>
  <si>
    <t>2022-09-30 11:51:23</t>
  </si>
  <si>
    <t>英国</t>
  </si>
  <si>
    <t>2022-09-14</t>
  </si>
  <si>
    <t>2691862</t>
  </si>
  <si>
    <t>玛丽蒂姆科隆酒店</t>
  </si>
  <si>
    <t>haidar sonia,platon theo</t>
  </si>
  <si>
    <t>2654.07</t>
  </si>
  <si>
    <t>380.00</t>
  </si>
  <si>
    <t>2022-09-14 23:14:36</t>
  </si>
  <si>
    <t>是</t>
  </si>
  <si>
    <t>德国</t>
  </si>
  <si>
    <t>2022-08-08</t>
  </si>
  <si>
    <t>2648318</t>
  </si>
  <si>
    <t>极光高级酒店&amp;Spa</t>
  </si>
  <si>
    <t>balanco Ivanna,balanco Ivanna</t>
  </si>
  <si>
    <t>318.61</t>
  </si>
  <si>
    <t>47.00</t>
  </si>
  <si>
    <t>14.75</t>
  </si>
  <si>
    <t>-32</t>
  </si>
  <si>
    <t>-218</t>
  </si>
  <si>
    <t>2022-09-08 08:45:48</t>
  </si>
  <si>
    <t>2022-10-08</t>
  </si>
  <si>
    <t>2731200</t>
  </si>
  <si>
    <t>LI SHI MING</t>
  </si>
  <si>
    <t>2568.49</t>
  </si>
  <si>
    <t>360.00</t>
  </si>
  <si>
    <t>2022-10-10 15:55:44</t>
  </si>
  <si>
    <t>2022-08-31</t>
  </si>
  <si>
    <t>2673856</t>
  </si>
  <si>
    <t>皮皮查理海滩度假村</t>
  </si>
  <si>
    <t>Tandean Teresia,Tandean Teresia</t>
  </si>
  <si>
    <t>1683.55</t>
  </si>
  <si>
    <t>243.00</t>
  </si>
  <si>
    <t>2022-08-31 08:48:12</t>
  </si>
  <si>
    <t>2022-09-07</t>
  </si>
  <si>
    <t>2682152</t>
  </si>
  <si>
    <t>客莱福巴东普吉岛酒店 (SHA Plus+)</t>
  </si>
  <si>
    <t>Pant Kanika,Pant Kanika</t>
  </si>
  <si>
    <t>1282.72</t>
  </si>
  <si>
    <t>184.00</t>
  </si>
  <si>
    <t>2022-09-07 16:22:16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</si>
</sst>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12</xdr:col>
      <xdr:colOff>175260</xdr:colOff>
      <xdr:row>69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8800"/>
          <a:ext cx="8907780" cy="4107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44922</v>
      </c>
      <c r="G2" s="6">
        <v>44923</v>
      </c>
      <c r="H2" s="4">
        <v>1</v>
      </c>
      <c r="I2" s="4">
        <v>1</v>
      </c>
      <c r="J2" s="4">
        <v>1</v>
      </c>
      <c r="K2" s="4" t="s">
        <v>30</v>
      </c>
      <c r="L2" s="4">
        <v>47</v>
      </c>
      <c r="M2" s="4">
        <v>47</v>
      </c>
      <c r="N2" s="4" t="s">
        <v>31</v>
      </c>
      <c r="O2" s="4" t="s">
        <v>32</v>
      </c>
      <c r="P2" s="4" t="s">
        <v>33</v>
      </c>
      <c r="Q2" s="4">
        <v>0</v>
      </c>
      <c r="R2" s="7">
        <v>44781</v>
      </c>
      <c r="S2" s="6">
        <v>44926</v>
      </c>
      <c r="T2" s="4" t="s">
        <v>34</v>
      </c>
      <c r="U2" s="4">
        <v>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44921</v>
      </c>
      <c r="G3" s="6">
        <v>44923</v>
      </c>
      <c r="H3" s="4">
        <v>1</v>
      </c>
      <c r="I3" s="4">
        <v>2</v>
      </c>
      <c r="J3" s="4">
        <v>2</v>
      </c>
      <c r="K3" s="4" t="s">
        <v>30</v>
      </c>
      <c r="L3" s="4">
        <v>184</v>
      </c>
      <c r="M3" s="4">
        <v>184</v>
      </c>
      <c r="N3" s="4" t="s">
        <v>40</v>
      </c>
      <c r="O3" s="4" t="s">
        <v>32</v>
      </c>
      <c r="P3" s="4" t="s">
        <v>33</v>
      </c>
      <c r="Q3" s="4">
        <v>0</v>
      </c>
      <c r="R3" s="7">
        <v>44811</v>
      </c>
      <c r="S3" s="6">
        <v>44926</v>
      </c>
      <c r="T3" s="4" t="s">
        <v>34</v>
      </c>
      <c r="U3" s="4">
        <v>184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44922</v>
      </c>
      <c r="G4" s="6">
        <v>44923</v>
      </c>
      <c r="H4" s="4">
        <v>1</v>
      </c>
      <c r="I4" s="4">
        <v>1</v>
      </c>
      <c r="J4" s="4">
        <v>1</v>
      </c>
      <c r="K4" s="4" t="s">
        <v>30</v>
      </c>
      <c r="L4" s="4">
        <v>-33.97</v>
      </c>
      <c r="M4" s="4">
        <v>-33.97</v>
      </c>
      <c r="N4" s="4" t="s">
        <v>31</v>
      </c>
      <c r="O4" s="4" t="s">
        <v>32</v>
      </c>
      <c r="P4" s="4" t="s">
        <v>33</v>
      </c>
      <c r="Q4" s="4">
        <v>0</v>
      </c>
      <c r="R4" s="7">
        <v>44781</v>
      </c>
      <c r="S4" s="6">
        <v>44926</v>
      </c>
      <c r="T4" s="4" t="s">
        <v>34</v>
      </c>
      <c r="U4" s="4">
        <v>-33.97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44919</v>
      </c>
      <c r="G5" s="6">
        <v>44923</v>
      </c>
      <c r="H5" s="4">
        <v>1</v>
      </c>
      <c r="I5" s="4">
        <v>4</v>
      </c>
      <c r="J5" s="4">
        <v>4</v>
      </c>
      <c r="K5" s="4" t="s">
        <v>30</v>
      </c>
      <c r="L5" s="4">
        <v>672</v>
      </c>
      <c r="M5" s="4">
        <v>672</v>
      </c>
      <c r="N5" s="4" t="s">
        <v>47</v>
      </c>
      <c r="O5" s="4" t="s">
        <v>32</v>
      </c>
      <c r="P5" s="4" t="s">
        <v>33</v>
      </c>
      <c r="Q5" s="4">
        <v>0</v>
      </c>
      <c r="R5" s="7">
        <v>44834</v>
      </c>
      <c r="S5" s="6">
        <v>44926</v>
      </c>
      <c r="T5" s="4" t="s">
        <v>34</v>
      </c>
      <c r="U5" s="4">
        <v>672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44916</v>
      </c>
      <c r="G6" s="6">
        <v>44923</v>
      </c>
      <c r="H6" s="4">
        <v>1</v>
      </c>
      <c r="I6" s="4">
        <v>7</v>
      </c>
      <c r="J6" s="4">
        <v>7</v>
      </c>
      <c r="K6" s="4" t="s">
        <v>30</v>
      </c>
      <c r="L6" s="4">
        <v>467</v>
      </c>
      <c r="M6" s="4">
        <v>467</v>
      </c>
      <c r="N6" s="4" t="s">
        <v>52</v>
      </c>
      <c r="O6" s="4" t="s">
        <v>32</v>
      </c>
      <c r="P6" s="4" t="s">
        <v>33</v>
      </c>
      <c r="Q6" s="4">
        <v>0</v>
      </c>
      <c r="R6" s="7">
        <v>44854</v>
      </c>
      <c r="S6" s="6">
        <v>44926</v>
      </c>
      <c r="T6" s="4" t="s">
        <v>34</v>
      </c>
      <c r="U6" s="4">
        <v>467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44919</v>
      </c>
      <c r="G7" s="6">
        <v>44923</v>
      </c>
      <c r="H7" s="4">
        <v>1</v>
      </c>
      <c r="I7" s="4">
        <v>4</v>
      </c>
      <c r="J7" s="4">
        <v>4</v>
      </c>
      <c r="K7" s="4" t="s">
        <v>30</v>
      </c>
      <c r="L7" s="4">
        <v>240</v>
      </c>
      <c r="M7" s="4">
        <v>240</v>
      </c>
      <c r="N7" s="4" t="s">
        <v>57</v>
      </c>
      <c r="O7" s="4" t="s">
        <v>32</v>
      </c>
      <c r="P7" s="4" t="s">
        <v>33</v>
      </c>
      <c r="Q7" s="4">
        <v>0</v>
      </c>
      <c r="R7" s="7">
        <v>44888</v>
      </c>
      <c r="S7" s="6">
        <v>44926</v>
      </c>
      <c r="T7" s="4" t="s">
        <v>34</v>
      </c>
      <c r="U7" s="4">
        <v>240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44920</v>
      </c>
      <c r="G8" s="6">
        <v>44923</v>
      </c>
      <c r="H8" s="4">
        <v>1</v>
      </c>
      <c r="I8" s="4">
        <v>3</v>
      </c>
      <c r="J8" s="4">
        <v>3</v>
      </c>
      <c r="K8" s="4" t="s">
        <v>30</v>
      </c>
      <c r="L8" s="4">
        <v>437</v>
      </c>
      <c r="M8" s="4">
        <v>437</v>
      </c>
      <c r="N8" s="4" t="s">
        <v>63</v>
      </c>
      <c r="O8" s="4" t="s">
        <v>32</v>
      </c>
      <c r="P8" s="4" t="s">
        <v>33</v>
      </c>
      <c r="Q8" s="4">
        <v>0</v>
      </c>
      <c r="R8" s="7">
        <v>44889</v>
      </c>
      <c r="S8" s="6">
        <v>44926</v>
      </c>
      <c r="T8" s="4" t="s">
        <v>34</v>
      </c>
      <c r="U8" s="4">
        <v>437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44921</v>
      </c>
      <c r="G9" s="6">
        <v>44923</v>
      </c>
      <c r="H9" s="4">
        <v>1</v>
      </c>
      <c r="I9" s="4">
        <v>2</v>
      </c>
      <c r="J9" s="4">
        <v>2</v>
      </c>
      <c r="K9" s="4" t="s">
        <v>30</v>
      </c>
      <c r="L9" s="4">
        <v>98</v>
      </c>
      <c r="M9" s="4">
        <v>98</v>
      </c>
      <c r="N9" s="4" t="s">
        <v>69</v>
      </c>
      <c r="O9" s="4" t="s">
        <v>32</v>
      </c>
      <c r="P9" s="4" t="s">
        <v>33</v>
      </c>
      <c r="Q9" s="4">
        <v>0</v>
      </c>
      <c r="R9" s="7">
        <v>44896</v>
      </c>
      <c r="S9" s="6">
        <v>44926</v>
      </c>
      <c r="T9" s="4" t="s">
        <v>34</v>
      </c>
      <c r="U9" s="4">
        <v>98</v>
      </c>
      <c r="V9" s="4">
        <v>0</v>
      </c>
      <c r="W9" s="4">
        <v>0</v>
      </c>
      <c r="X9" s="4" t="s">
        <v>70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44919</v>
      </c>
      <c r="G10" s="6">
        <v>44923</v>
      </c>
      <c r="H10" s="4">
        <v>1</v>
      </c>
      <c r="I10" s="4">
        <v>4</v>
      </c>
      <c r="J10" s="4">
        <v>4</v>
      </c>
      <c r="K10" s="4" t="s">
        <v>30</v>
      </c>
      <c r="L10" s="4">
        <v>840</v>
      </c>
      <c r="M10" s="4">
        <v>840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44896</v>
      </c>
      <c r="S10" s="6">
        <v>44926</v>
      </c>
      <c r="T10" s="4" t="s">
        <v>34</v>
      </c>
      <c r="U10" s="4">
        <v>840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67</v>
      </c>
      <c r="E11" s="4" t="s">
        <v>78</v>
      </c>
      <c r="F11" s="6">
        <v>44921</v>
      </c>
      <c r="G11" s="6">
        <v>44923</v>
      </c>
      <c r="H11" s="4">
        <v>1</v>
      </c>
      <c r="I11" s="4">
        <v>2</v>
      </c>
      <c r="J11" s="4">
        <v>2</v>
      </c>
      <c r="K11" s="4" t="s">
        <v>30</v>
      </c>
      <c r="L11" s="4">
        <v>94</v>
      </c>
      <c r="M11" s="4">
        <v>94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44898</v>
      </c>
      <c r="S11" s="6">
        <v>44926</v>
      </c>
      <c r="T11" s="4" t="s">
        <v>34</v>
      </c>
      <c r="U11" s="4">
        <v>94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66</v>
      </c>
      <c r="B12" s="4" t="s">
        <v>26</v>
      </c>
      <c r="C12" s="4" t="s">
        <v>82</v>
      </c>
      <c r="D12" s="4" t="s">
        <v>67</v>
      </c>
      <c r="E12" s="4" t="s">
        <v>68</v>
      </c>
      <c r="F12" s="6">
        <v>44921</v>
      </c>
      <c r="G12" s="6">
        <v>44923</v>
      </c>
      <c r="H12" s="4">
        <v>1</v>
      </c>
      <c r="I12" s="4">
        <v>2</v>
      </c>
      <c r="J12" s="4">
        <v>2</v>
      </c>
      <c r="K12" s="4" t="s">
        <v>30</v>
      </c>
      <c r="L12" s="4">
        <v>-98</v>
      </c>
      <c r="M12" s="4">
        <v>-98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44896</v>
      </c>
      <c r="S12" s="6">
        <v>44926</v>
      </c>
      <c r="T12" s="4" t="s">
        <v>34</v>
      </c>
      <c r="U12" s="4">
        <v>-98</v>
      </c>
      <c r="V12" s="4">
        <v>0</v>
      </c>
      <c r="W12" s="4">
        <v>0</v>
      </c>
      <c r="X12" s="4" t="s">
        <v>70</v>
      </c>
      <c r="Y12" s="4" t="s">
        <v>35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61</v>
      </c>
      <c r="E13" s="4" t="s">
        <v>62</v>
      </c>
      <c r="F13" s="6">
        <v>44921</v>
      </c>
      <c r="G13" s="6">
        <v>44923</v>
      </c>
      <c r="H13" s="4">
        <v>1</v>
      </c>
      <c r="I13" s="4">
        <v>2</v>
      </c>
      <c r="J13" s="4">
        <v>2</v>
      </c>
      <c r="K13" s="4" t="s">
        <v>30</v>
      </c>
      <c r="L13" s="4">
        <v>270</v>
      </c>
      <c r="M13" s="4">
        <v>270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44900</v>
      </c>
      <c r="S13" s="6">
        <v>44926</v>
      </c>
      <c r="T13" s="4" t="s">
        <v>34</v>
      </c>
      <c r="U13" s="4">
        <v>270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61</v>
      </c>
      <c r="E14" s="4" t="s">
        <v>88</v>
      </c>
      <c r="F14" s="6">
        <v>44922</v>
      </c>
      <c r="G14" s="6">
        <v>44923</v>
      </c>
      <c r="H14" s="4">
        <v>1</v>
      </c>
      <c r="I14" s="4">
        <v>1</v>
      </c>
      <c r="J14" s="4">
        <v>1</v>
      </c>
      <c r="K14" s="4" t="s">
        <v>30</v>
      </c>
      <c r="L14" s="4">
        <v>131</v>
      </c>
      <c r="M14" s="4">
        <v>131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44901</v>
      </c>
      <c r="S14" s="6">
        <v>44926</v>
      </c>
      <c r="T14" s="4" t="s">
        <v>34</v>
      </c>
      <c r="U14" s="4">
        <v>131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44921</v>
      </c>
      <c r="G15" s="6">
        <v>44923</v>
      </c>
      <c r="H15" s="4">
        <v>1</v>
      </c>
      <c r="I15" s="4">
        <v>2</v>
      </c>
      <c r="J15" s="4">
        <v>2</v>
      </c>
      <c r="K15" s="4" t="s">
        <v>30</v>
      </c>
      <c r="L15" s="4">
        <v>852</v>
      </c>
      <c r="M15" s="4">
        <v>852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44912</v>
      </c>
      <c r="S15" s="6">
        <v>44926</v>
      </c>
      <c r="T15" s="4" t="s">
        <v>34</v>
      </c>
      <c r="U15" s="4">
        <v>852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44919</v>
      </c>
      <c r="G16" s="6">
        <v>44923</v>
      </c>
      <c r="H16" s="4">
        <v>1</v>
      </c>
      <c r="I16" s="4">
        <v>4</v>
      </c>
      <c r="J16" s="4">
        <v>4</v>
      </c>
      <c r="K16" s="4" t="s">
        <v>30</v>
      </c>
      <c r="L16" s="4">
        <v>2536</v>
      </c>
      <c r="M16" s="4">
        <v>2536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44917</v>
      </c>
      <c r="S16" s="6">
        <v>44926</v>
      </c>
      <c r="T16" s="4" t="s">
        <v>34</v>
      </c>
      <c r="U16" s="4">
        <v>2536</v>
      </c>
      <c r="V16" s="4">
        <v>0</v>
      </c>
      <c r="W16" s="4">
        <v>0</v>
      </c>
      <c r="X16" s="4" t="s">
        <v>102</v>
      </c>
      <c r="Y16" s="4" t="s">
        <v>35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44922</v>
      </c>
      <c r="G17" s="6">
        <v>44923</v>
      </c>
      <c r="H17" s="4">
        <v>1</v>
      </c>
      <c r="I17" s="4">
        <v>1</v>
      </c>
      <c r="J17" s="4">
        <v>1</v>
      </c>
      <c r="K17" s="4" t="s">
        <v>30</v>
      </c>
      <c r="L17" s="4">
        <v>58</v>
      </c>
      <c r="M17" s="4">
        <v>58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44919</v>
      </c>
      <c r="S17" s="6">
        <v>44926</v>
      </c>
      <c r="T17" s="4" t="s">
        <v>34</v>
      </c>
      <c r="U17" s="4">
        <v>58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98</v>
      </c>
      <c r="B18" s="4" t="s">
        <v>26</v>
      </c>
      <c r="C18" s="4" t="s">
        <v>82</v>
      </c>
      <c r="D18" s="4" t="s">
        <v>99</v>
      </c>
      <c r="E18" s="4" t="s">
        <v>100</v>
      </c>
      <c r="F18" s="6">
        <v>44919</v>
      </c>
      <c r="G18" s="6">
        <v>44923</v>
      </c>
      <c r="H18" s="4">
        <v>1</v>
      </c>
      <c r="I18" s="4">
        <v>4</v>
      </c>
      <c r="J18" s="4">
        <v>4</v>
      </c>
      <c r="K18" s="4" t="s">
        <v>30</v>
      </c>
      <c r="L18" s="4">
        <v>-2536</v>
      </c>
      <c r="M18" s="4">
        <v>-2536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44917</v>
      </c>
      <c r="S18" s="6">
        <v>44926</v>
      </c>
      <c r="T18" s="4" t="s">
        <v>34</v>
      </c>
      <c r="U18" s="4">
        <v>-2536</v>
      </c>
      <c r="V18" s="4">
        <v>0</v>
      </c>
      <c r="W18" s="4">
        <v>0</v>
      </c>
      <c r="X18" s="4" t="s">
        <v>102</v>
      </c>
      <c r="Y18" s="4" t="s">
        <v>35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44922</v>
      </c>
      <c r="G19" s="6">
        <v>44923</v>
      </c>
      <c r="H19" s="4">
        <v>1</v>
      </c>
      <c r="I19" s="4">
        <v>1</v>
      </c>
      <c r="J19" s="4">
        <v>1</v>
      </c>
      <c r="K19" s="4" t="s">
        <v>30</v>
      </c>
      <c r="L19" s="4">
        <v>164</v>
      </c>
      <c r="M19" s="4">
        <v>164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44921</v>
      </c>
      <c r="S19" s="6">
        <v>44926</v>
      </c>
      <c r="T19" s="4" t="s">
        <v>34</v>
      </c>
      <c r="U19" s="4">
        <v>164</v>
      </c>
      <c r="V19" s="4">
        <v>0</v>
      </c>
      <c r="W19" s="4">
        <v>0</v>
      </c>
      <c r="X19" s="4" t="s">
        <v>113</v>
      </c>
      <c r="Y19" s="4" t="s">
        <v>35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44921</v>
      </c>
      <c r="G20" s="6">
        <v>44924</v>
      </c>
      <c r="H20" s="4">
        <v>1</v>
      </c>
      <c r="I20" s="4">
        <v>3</v>
      </c>
      <c r="J20" s="4">
        <v>3</v>
      </c>
      <c r="K20" s="4" t="s">
        <v>30</v>
      </c>
      <c r="L20" s="4">
        <v>243</v>
      </c>
      <c r="M20" s="4">
        <v>243</v>
      </c>
      <c r="N20" s="4" t="s">
        <v>117</v>
      </c>
      <c r="O20" s="4" t="s">
        <v>118</v>
      </c>
      <c r="P20" s="4" t="s">
        <v>33</v>
      </c>
      <c r="Q20" s="4">
        <v>0</v>
      </c>
      <c r="R20" s="7">
        <v>44804</v>
      </c>
      <c r="S20" s="6">
        <v>44927</v>
      </c>
      <c r="T20" s="4" t="s">
        <v>34</v>
      </c>
      <c r="U20" s="4">
        <v>243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68</v>
      </c>
      <c r="F21" s="6">
        <v>44919</v>
      </c>
      <c r="G21" s="6">
        <v>44924</v>
      </c>
      <c r="H21" s="4">
        <v>1</v>
      </c>
      <c r="I21" s="4">
        <v>5</v>
      </c>
      <c r="J21" s="4">
        <v>5</v>
      </c>
      <c r="K21" s="4" t="s">
        <v>30</v>
      </c>
      <c r="L21" s="4">
        <v>460</v>
      </c>
      <c r="M21" s="4">
        <v>460</v>
      </c>
      <c r="N21" s="4" t="s">
        <v>121</v>
      </c>
      <c r="O21" s="4" t="s">
        <v>118</v>
      </c>
      <c r="P21" s="4" t="s">
        <v>33</v>
      </c>
      <c r="Q21" s="4">
        <v>0</v>
      </c>
      <c r="R21" s="7">
        <v>44814</v>
      </c>
      <c r="S21" s="6">
        <v>44927</v>
      </c>
      <c r="T21" s="4" t="s">
        <v>34</v>
      </c>
      <c r="U21" s="4">
        <v>460</v>
      </c>
      <c r="V21" s="4">
        <v>0</v>
      </c>
      <c r="W21" s="4">
        <v>0</v>
      </c>
      <c r="X21" s="4" t="s">
        <v>35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44918</v>
      </c>
      <c r="G22" s="6">
        <v>44924</v>
      </c>
      <c r="H22" s="4">
        <v>1</v>
      </c>
      <c r="I22" s="4">
        <v>6</v>
      </c>
      <c r="J22" s="4">
        <v>6</v>
      </c>
      <c r="K22" s="4" t="s">
        <v>30</v>
      </c>
      <c r="L22" s="4">
        <v>1750</v>
      </c>
      <c r="M22" s="4">
        <v>1750</v>
      </c>
      <c r="N22" s="4" t="s">
        <v>126</v>
      </c>
      <c r="O22" s="4" t="s">
        <v>118</v>
      </c>
      <c r="P22" s="4" t="s">
        <v>33</v>
      </c>
      <c r="Q22" s="4">
        <v>0</v>
      </c>
      <c r="R22" s="7">
        <v>44890</v>
      </c>
      <c r="S22" s="6">
        <v>44927</v>
      </c>
      <c r="T22" s="4" t="s">
        <v>34</v>
      </c>
      <c r="U22" s="4">
        <v>1750</v>
      </c>
      <c r="V22" s="4">
        <v>0</v>
      </c>
      <c r="W22" s="4">
        <v>0</v>
      </c>
      <c r="X22" s="4" t="s">
        <v>127</v>
      </c>
      <c r="Y22" s="4" t="s">
        <v>35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44916</v>
      </c>
      <c r="G23" s="6">
        <v>44924</v>
      </c>
      <c r="H23" s="4">
        <v>1</v>
      </c>
      <c r="I23" s="4">
        <v>8</v>
      </c>
      <c r="J23" s="4">
        <v>8</v>
      </c>
      <c r="K23" s="4" t="s">
        <v>30</v>
      </c>
      <c r="L23" s="4">
        <v>528</v>
      </c>
      <c r="M23" s="4">
        <v>528</v>
      </c>
      <c r="N23" s="4" t="s">
        <v>131</v>
      </c>
      <c r="O23" s="4" t="s">
        <v>118</v>
      </c>
      <c r="P23" s="4" t="s">
        <v>33</v>
      </c>
      <c r="Q23" s="4">
        <v>0</v>
      </c>
      <c r="R23" s="7">
        <v>44902</v>
      </c>
      <c r="S23" s="6">
        <v>44927</v>
      </c>
      <c r="T23" s="4" t="s">
        <v>34</v>
      </c>
      <c r="U23" s="4">
        <v>528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44922</v>
      </c>
      <c r="G24" s="6">
        <v>44924</v>
      </c>
      <c r="H24" s="4">
        <v>2</v>
      </c>
      <c r="I24" s="4">
        <v>2</v>
      </c>
      <c r="J24" s="4">
        <v>4</v>
      </c>
      <c r="K24" s="4" t="s">
        <v>30</v>
      </c>
      <c r="L24" s="4">
        <v>772</v>
      </c>
      <c r="M24" s="4">
        <v>772</v>
      </c>
      <c r="N24" s="4" t="s">
        <v>137</v>
      </c>
      <c r="O24" s="4" t="s">
        <v>118</v>
      </c>
      <c r="P24" s="4" t="s">
        <v>33</v>
      </c>
      <c r="Q24" s="4">
        <v>0</v>
      </c>
      <c r="R24" s="7">
        <v>44915</v>
      </c>
      <c r="S24" s="6">
        <v>44927</v>
      </c>
      <c r="T24" s="4" t="s">
        <v>34</v>
      </c>
      <c r="U24" s="4">
        <v>772</v>
      </c>
      <c r="V24" s="4">
        <v>0</v>
      </c>
      <c r="W24" s="4">
        <v>0</v>
      </c>
      <c r="X24" s="4" t="s">
        <v>138</v>
      </c>
      <c r="Y24" s="4" t="s">
        <v>48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68</v>
      </c>
      <c r="F25" s="6">
        <v>44923</v>
      </c>
      <c r="G25" s="6">
        <v>44924</v>
      </c>
      <c r="H25" s="4">
        <v>1</v>
      </c>
      <c r="I25" s="4">
        <v>1</v>
      </c>
      <c r="J25" s="4">
        <v>1</v>
      </c>
      <c r="K25" s="4" t="s">
        <v>30</v>
      </c>
      <c r="L25" s="4">
        <v>45</v>
      </c>
      <c r="M25" s="4">
        <v>45</v>
      </c>
      <c r="N25" s="4" t="s">
        <v>141</v>
      </c>
      <c r="O25" s="4" t="s">
        <v>118</v>
      </c>
      <c r="P25" s="4" t="s">
        <v>33</v>
      </c>
      <c r="Q25" s="4">
        <v>0</v>
      </c>
      <c r="R25" s="7">
        <v>44923</v>
      </c>
      <c r="S25" s="6">
        <v>44927</v>
      </c>
      <c r="T25" s="4" t="s">
        <v>34</v>
      </c>
      <c r="U25" s="4">
        <v>45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44921</v>
      </c>
      <c r="G26" s="6">
        <v>44925</v>
      </c>
      <c r="H26" s="4">
        <v>1</v>
      </c>
      <c r="I26" s="4">
        <v>4</v>
      </c>
      <c r="J26" s="4">
        <v>4</v>
      </c>
      <c r="K26" s="4" t="s">
        <v>30</v>
      </c>
      <c r="L26" s="4">
        <v>380</v>
      </c>
      <c r="M26" s="4">
        <v>380</v>
      </c>
      <c r="N26" s="4" t="s">
        <v>147</v>
      </c>
      <c r="O26" s="4" t="s">
        <v>148</v>
      </c>
      <c r="P26" s="4" t="s">
        <v>33</v>
      </c>
      <c r="Q26" s="4">
        <v>0</v>
      </c>
      <c r="R26" s="7">
        <v>44818</v>
      </c>
      <c r="S26" s="6">
        <v>44928</v>
      </c>
      <c r="T26" s="4" t="s">
        <v>34</v>
      </c>
      <c r="U26" s="4">
        <v>380</v>
      </c>
      <c r="V26" s="4">
        <v>0</v>
      </c>
      <c r="W26" s="4">
        <v>0</v>
      </c>
      <c r="X26" s="4" t="s">
        <v>35</v>
      </c>
      <c r="Y26" s="4" t="s">
        <v>149</v>
      </c>
    </row>
    <row r="27" s="4" customFormat="1" spans="1:26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44922</v>
      </c>
      <c r="G27" s="6">
        <v>44925</v>
      </c>
      <c r="H27" s="4">
        <v>2</v>
      </c>
      <c r="I27" s="4">
        <v>3</v>
      </c>
      <c r="J27" s="4">
        <v>6</v>
      </c>
      <c r="K27" s="4" t="s">
        <v>30</v>
      </c>
      <c r="L27" s="4">
        <v>504</v>
      </c>
      <c r="M27" s="4">
        <v>504</v>
      </c>
      <c r="N27" s="4" t="s">
        <v>153</v>
      </c>
      <c r="O27" s="4" t="s">
        <v>148</v>
      </c>
      <c r="P27" s="4" t="s">
        <v>33</v>
      </c>
      <c r="Q27" s="4">
        <v>0</v>
      </c>
      <c r="R27" s="7">
        <v>44828</v>
      </c>
      <c r="S27" s="6">
        <v>44928</v>
      </c>
      <c r="T27" s="4" t="s">
        <v>34</v>
      </c>
      <c r="U27" s="4">
        <v>504</v>
      </c>
      <c r="V27" s="4">
        <v>0</v>
      </c>
      <c r="W27" s="4">
        <v>0</v>
      </c>
      <c r="X27" s="4" t="s">
        <v>35</v>
      </c>
      <c r="Y27" s="4" t="s">
        <v>154</v>
      </c>
      <c r="Z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44921</v>
      </c>
      <c r="G28" s="6">
        <v>44925</v>
      </c>
      <c r="H28" s="4">
        <v>1</v>
      </c>
      <c r="I28" s="4">
        <v>4</v>
      </c>
      <c r="J28" s="4">
        <v>4</v>
      </c>
      <c r="K28" s="4" t="s">
        <v>30</v>
      </c>
      <c r="L28" s="4">
        <v>841</v>
      </c>
      <c r="M28" s="4">
        <v>841</v>
      </c>
      <c r="N28" s="4" t="s">
        <v>159</v>
      </c>
      <c r="O28" s="4" t="s">
        <v>148</v>
      </c>
      <c r="P28" s="4" t="s">
        <v>33</v>
      </c>
      <c r="Q28" s="4">
        <v>0</v>
      </c>
      <c r="R28" s="7">
        <v>44831</v>
      </c>
      <c r="S28" s="6">
        <v>44928</v>
      </c>
      <c r="T28" s="4" t="s">
        <v>34</v>
      </c>
      <c r="U28" s="4">
        <v>841</v>
      </c>
      <c r="V28" s="4">
        <v>0</v>
      </c>
      <c r="W28" s="4">
        <v>0</v>
      </c>
      <c r="X28" s="4" t="s">
        <v>160</v>
      </c>
      <c r="Y28" s="4" t="s">
        <v>108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44921</v>
      </c>
      <c r="G29" s="6">
        <v>44925</v>
      </c>
      <c r="H29" s="4">
        <v>1</v>
      </c>
      <c r="I29" s="4">
        <v>4</v>
      </c>
      <c r="J29" s="4">
        <v>4</v>
      </c>
      <c r="K29" s="4" t="s">
        <v>30</v>
      </c>
      <c r="L29" s="4">
        <v>1404</v>
      </c>
      <c r="M29" s="4">
        <v>1404</v>
      </c>
      <c r="N29" s="4" t="s">
        <v>164</v>
      </c>
      <c r="O29" s="4" t="s">
        <v>148</v>
      </c>
      <c r="P29" s="4" t="s">
        <v>33</v>
      </c>
      <c r="Q29" s="4">
        <v>0</v>
      </c>
      <c r="R29" s="7">
        <v>44846</v>
      </c>
      <c r="S29" s="6">
        <v>44928</v>
      </c>
      <c r="T29" s="4" t="s">
        <v>34</v>
      </c>
      <c r="U29" s="4">
        <v>1404</v>
      </c>
      <c r="V29" s="4">
        <v>0</v>
      </c>
      <c r="W29" s="4">
        <v>0</v>
      </c>
      <c r="X29" s="4" t="s">
        <v>35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44922</v>
      </c>
      <c r="G30" s="6">
        <v>44925</v>
      </c>
      <c r="H30" s="4">
        <v>1</v>
      </c>
      <c r="I30" s="4">
        <v>3</v>
      </c>
      <c r="J30" s="4">
        <v>3</v>
      </c>
      <c r="K30" s="4" t="s">
        <v>30</v>
      </c>
      <c r="L30" s="4">
        <v>228</v>
      </c>
      <c r="M30" s="4">
        <v>228</v>
      </c>
      <c r="N30" s="4" t="s">
        <v>169</v>
      </c>
      <c r="O30" s="4" t="s">
        <v>148</v>
      </c>
      <c r="P30" s="4" t="s">
        <v>33</v>
      </c>
      <c r="Q30" s="4">
        <v>0</v>
      </c>
      <c r="R30" s="7">
        <v>44896</v>
      </c>
      <c r="S30" s="6">
        <v>44928</v>
      </c>
      <c r="T30" s="4" t="s">
        <v>34</v>
      </c>
      <c r="U30" s="4">
        <v>228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44922</v>
      </c>
      <c r="G31" s="6">
        <v>44925</v>
      </c>
      <c r="H31" s="4">
        <v>1</v>
      </c>
      <c r="I31" s="4">
        <v>3</v>
      </c>
      <c r="J31" s="4">
        <v>3</v>
      </c>
      <c r="K31" s="4" t="s">
        <v>30</v>
      </c>
      <c r="L31" s="4">
        <v>198</v>
      </c>
      <c r="M31" s="4">
        <v>198</v>
      </c>
      <c r="N31" s="4" t="s">
        <v>175</v>
      </c>
      <c r="O31" s="4" t="s">
        <v>148</v>
      </c>
      <c r="P31" s="4" t="s">
        <v>33</v>
      </c>
      <c r="Q31" s="4">
        <v>0</v>
      </c>
      <c r="R31" s="7">
        <v>44907</v>
      </c>
      <c r="S31" s="6">
        <v>44928</v>
      </c>
      <c r="T31" s="4" t="s">
        <v>34</v>
      </c>
      <c r="U31" s="4">
        <v>198</v>
      </c>
      <c r="V31" s="4">
        <v>0</v>
      </c>
      <c r="W31" s="4">
        <v>0</v>
      </c>
      <c r="X31" s="4" t="s">
        <v>176</v>
      </c>
      <c r="Y31" s="4" t="s">
        <v>177</v>
      </c>
    </row>
    <row r="32" s="4" customFormat="1" spans="1:26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44922</v>
      </c>
      <c r="G32" s="6">
        <v>44925</v>
      </c>
      <c r="H32" s="4">
        <v>2</v>
      </c>
      <c r="I32" s="4">
        <v>3</v>
      </c>
      <c r="J32" s="4">
        <v>6</v>
      </c>
      <c r="K32" s="4" t="s">
        <v>30</v>
      </c>
      <c r="L32" s="4">
        <v>618</v>
      </c>
      <c r="M32" s="4">
        <v>618</v>
      </c>
      <c r="N32" s="4" t="s">
        <v>181</v>
      </c>
      <c r="O32" s="4" t="s">
        <v>148</v>
      </c>
      <c r="P32" s="4" t="s">
        <v>33</v>
      </c>
      <c r="Q32" s="4">
        <v>0</v>
      </c>
      <c r="R32" s="7">
        <v>44912</v>
      </c>
      <c r="S32" s="6">
        <v>44928</v>
      </c>
      <c r="T32" s="4" t="s">
        <v>34</v>
      </c>
      <c r="U32" s="4">
        <v>618</v>
      </c>
      <c r="V32" s="4">
        <v>0</v>
      </c>
      <c r="W32" s="4">
        <v>0</v>
      </c>
      <c r="X32" s="4" t="s">
        <v>182</v>
      </c>
      <c r="Y32" s="4">
        <v>25979381</v>
      </c>
      <c r="Z32" s="4" t="s">
        <v>183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44923</v>
      </c>
      <c r="G33" s="6">
        <v>44925</v>
      </c>
      <c r="H33" s="4">
        <v>1</v>
      </c>
      <c r="I33" s="4">
        <v>2</v>
      </c>
      <c r="J33" s="4">
        <v>2</v>
      </c>
      <c r="K33" s="4" t="s">
        <v>30</v>
      </c>
      <c r="L33" s="4">
        <v>340</v>
      </c>
      <c r="M33" s="4">
        <v>340</v>
      </c>
      <c r="N33" s="4" t="s">
        <v>187</v>
      </c>
      <c r="O33" s="4" t="s">
        <v>148</v>
      </c>
      <c r="P33" s="4" t="s">
        <v>33</v>
      </c>
      <c r="Q33" s="4">
        <v>0</v>
      </c>
      <c r="R33" s="7">
        <v>44920</v>
      </c>
      <c r="S33" s="6">
        <v>44928</v>
      </c>
      <c r="T33" s="4" t="s">
        <v>34</v>
      </c>
      <c r="U33" s="4">
        <v>340</v>
      </c>
      <c r="V33" s="4">
        <v>0</v>
      </c>
      <c r="W33" s="4">
        <v>0</v>
      </c>
      <c r="X33" s="4" t="s">
        <v>188</v>
      </c>
      <c r="Y33" s="4" t="s">
        <v>189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192</v>
      </c>
      <c r="F34" s="6">
        <v>44923</v>
      </c>
      <c r="G34" s="6">
        <v>44925</v>
      </c>
      <c r="H34" s="4">
        <v>1</v>
      </c>
      <c r="I34" s="4">
        <v>2</v>
      </c>
      <c r="J34" s="4">
        <v>2</v>
      </c>
      <c r="K34" s="4" t="s">
        <v>30</v>
      </c>
      <c r="L34" s="4">
        <v>554</v>
      </c>
      <c r="M34" s="4">
        <v>554</v>
      </c>
      <c r="N34" s="4" t="s">
        <v>193</v>
      </c>
      <c r="O34" s="4" t="s">
        <v>148</v>
      </c>
      <c r="P34" s="4" t="s">
        <v>33</v>
      </c>
      <c r="Q34" s="4">
        <v>0</v>
      </c>
      <c r="R34" s="7">
        <v>44923</v>
      </c>
      <c r="S34" s="6">
        <v>44928</v>
      </c>
      <c r="T34" s="4" t="s">
        <v>34</v>
      </c>
      <c r="U34" s="4">
        <v>554</v>
      </c>
      <c r="V34" s="4">
        <v>0</v>
      </c>
      <c r="W34" s="4">
        <v>0</v>
      </c>
      <c r="X34" s="4" t="s">
        <v>194</v>
      </c>
      <c r="Y34" s="4" t="s">
        <v>48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120</v>
      </c>
      <c r="E35" s="4" t="s">
        <v>68</v>
      </c>
      <c r="F35" s="6">
        <v>44922</v>
      </c>
      <c r="G35" s="6">
        <v>44926</v>
      </c>
      <c r="H35" s="4">
        <v>1</v>
      </c>
      <c r="I35" s="4">
        <v>4</v>
      </c>
      <c r="J35" s="4">
        <v>4</v>
      </c>
      <c r="K35" s="4" t="s">
        <v>30</v>
      </c>
      <c r="L35" s="4">
        <v>360</v>
      </c>
      <c r="M35" s="4">
        <v>360</v>
      </c>
      <c r="N35" s="4" t="s">
        <v>196</v>
      </c>
      <c r="O35" s="4" t="s">
        <v>197</v>
      </c>
      <c r="P35" s="4" t="s">
        <v>33</v>
      </c>
      <c r="Q35" s="4">
        <v>0</v>
      </c>
      <c r="R35" s="7">
        <v>44842</v>
      </c>
      <c r="S35" s="6">
        <v>44929</v>
      </c>
      <c r="T35" s="4" t="s">
        <v>34</v>
      </c>
      <c r="U35" s="4">
        <v>360</v>
      </c>
      <c r="V35" s="4">
        <v>0</v>
      </c>
      <c r="W35" s="4">
        <v>0</v>
      </c>
      <c r="X35" s="4" t="s">
        <v>35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61</v>
      </c>
      <c r="E36" s="4" t="s">
        <v>200</v>
      </c>
      <c r="F36" s="6">
        <v>44925</v>
      </c>
      <c r="G36" s="6">
        <v>44926</v>
      </c>
      <c r="H36" s="4">
        <v>2</v>
      </c>
      <c r="I36" s="4">
        <v>1</v>
      </c>
      <c r="J36" s="4">
        <v>2</v>
      </c>
      <c r="K36" s="4" t="s">
        <v>30</v>
      </c>
      <c r="L36" s="4">
        <v>264</v>
      </c>
      <c r="M36" s="4">
        <v>264</v>
      </c>
      <c r="N36" s="4" t="s">
        <v>201</v>
      </c>
      <c r="O36" s="4" t="s">
        <v>197</v>
      </c>
      <c r="P36" s="4" t="s">
        <v>33</v>
      </c>
      <c r="Q36" s="4">
        <v>0</v>
      </c>
      <c r="R36" s="7">
        <v>44851</v>
      </c>
      <c r="S36" s="6">
        <v>44929</v>
      </c>
      <c r="T36" s="4" t="s">
        <v>34</v>
      </c>
      <c r="U36" s="4">
        <v>264</v>
      </c>
      <c r="V36" s="4">
        <v>0</v>
      </c>
      <c r="W36" s="4">
        <v>0</v>
      </c>
      <c r="X36" s="4" t="s">
        <v>202</v>
      </c>
      <c r="Y36" s="4" t="s">
        <v>35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44925</v>
      </c>
      <c r="G37" s="6">
        <v>44926</v>
      </c>
      <c r="H37" s="4">
        <v>1</v>
      </c>
      <c r="I37" s="4">
        <v>1</v>
      </c>
      <c r="J37" s="4">
        <v>1</v>
      </c>
      <c r="K37" s="4" t="s">
        <v>30</v>
      </c>
      <c r="L37" s="4">
        <v>130</v>
      </c>
      <c r="M37" s="4">
        <v>130</v>
      </c>
      <c r="N37" s="4" t="s">
        <v>206</v>
      </c>
      <c r="O37" s="4" t="s">
        <v>197</v>
      </c>
      <c r="P37" s="4" t="s">
        <v>33</v>
      </c>
      <c r="Q37" s="4">
        <v>0</v>
      </c>
      <c r="R37" s="7">
        <v>44879</v>
      </c>
      <c r="S37" s="6">
        <v>44929</v>
      </c>
      <c r="T37" s="4" t="s">
        <v>34</v>
      </c>
      <c r="U37" s="4">
        <v>130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44925</v>
      </c>
      <c r="G38" s="6">
        <v>44926</v>
      </c>
      <c r="H38" s="4">
        <v>1</v>
      </c>
      <c r="I38" s="4">
        <v>1</v>
      </c>
      <c r="J38" s="4">
        <v>1</v>
      </c>
      <c r="K38" s="4" t="s">
        <v>30</v>
      </c>
      <c r="L38" s="4">
        <v>99</v>
      </c>
      <c r="M38" s="4">
        <v>99</v>
      </c>
      <c r="N38" s="4" t="s">
        <v>212</v>
      </c>
      <c r="O38" s="4" t="s">
        <v>197</v>
      </c>
      <c r="P38" s="4" t="s">
        <v>33</v>
      </c>
      <c r="Q38" s="4">
        <v>0</v>
      </c>
      <c r="R38" s="7">
        <v>44898</v>
      </c>
      <c r="S38" s="6">
        <v>44929</v>
      </c>
      <c r="T38" s="4" t="s">
        <v>34</v>
      </c>
      <c r="U38" s="4">
        <v>99</v>
      </c>
      <c r="V38" s="4">
        <v>0</v>
      </c>
      <c r="W38" s="4">
        <v>0</v>
      </c>
      <c r="X38" s="4" t="s">
        <v>213</v>
      </c>
      <c r="Y38" s="4" t="s">
        <v>35</v>
      </c>
    </row>
    <row r="39" s="4" customFormat="1" spans="1:26">
      <c r="A39" s="4" t="s">
        <v>214</v>
      </c>
      <c r="B39" s="4" t="s">
        <v>26</v>
      </c>
      <c r="C39" s="4" t="s">
        <v>27</v>
      </c>
      <c r="D39" s="4" t="s">
        <v>151</v>
      </c>
      <c r="E39" s="4" t="s">
        <v>215</v>
      </c>
      <c r="F39" s="6">
        <v>44922</v>
      </c>
      <c r="G39" s="6">
        <v>44926</v>
      </c>
      <c r="H39" s="4">
        <v>2</v>
      </c>
      <c r="I39" s="4">
        <v>4</v>
      </c>
      <c r="J39" s="4">
        <v>8</v>
      </c>
      <c r="K39" s="4" t="s">
        <v>30</v>
      </c>
      <c r="L39" s="4">
        <v>984</v>
      </c>
      <c r="M39" s="4">
        <v>984</v>
      </c>
      <c r="N39" s="4" t="s">
        <v>216</v>
      </c>
      <c r="O39" s="4" t="s">
        <v>197</v>
      </c>
      <c r="P39" s="4" t="s">
        <v>33</v>
      </c>
      <c r="Q39" s="4">
        <v>0</v>
      </c>
      <c r="R39" s="7">
        <v>44900</v>
      </c>
      <c r="S39" s="6">
        <v>44929</v>
      </c>
      <c r="T39" s="4" t="s">
        <v>34</v>
      </c>
      <c r="U39" s="4">
        <v>984</v>
      </c>
      <c r="V39" s="4">
        <v>0</v>
      </c>
      <c r="W39" s="4">
        <v>0</v>
      </c>
      <c r="X39" s="4" t="s">
        <v>217</v>
      </c>
      <c r="Y39" s="4" t="s">
        <v>218</v>
      </c>
      <c r="Z39" s="4" t="s">
        <v>219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56</v>
      </c>
      <c r="F40" s="6">
        <v>44924</v>
      </c>
      <c r="G40" s="6">
        <v>44926</v>
      </c>
      <c r="H40" s="4">
        <v>1</v>
      </c>
      <c r="I40" s="4">
        <v>2</v>
      </c>
      <c r="J40" s="4">
        <v>2</v>
      </c>
      <c r="K40" s="4" t="s">
        <v>30</v>
      </c>
      <c r="L40" s="4">
        <v>118</v>
      </c>
      <c r="M40" s="4">
        <v>118</v>
      </c>
      <c r="N40" s="4" t="s">
        <v>222</v>
      </c>
      <c r="O40" s="4" t="s">
        <v>197</v>
      </c>
      <c r="P40" s="4" t="s">
        <v>33</v>
      </c>
      <c r="Q40" s="4">
        <v>0</v>
      </c>
      <c r="R40" s="7">
        <v>44921</v>
      </c>
      <c r="S40" s="6">
        <v>44929</v>
      </c>
      <c r="T40" s="4" t="s">
        <v>34</v>
      </c>
      <c r="U40" s="4">
        <v>118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226</v>
      </c>
      <c r="E41" s="4" t="s">
        <v>227</v>
      </c>
      <c r="F41" s="6">
        <v>44922</v>
      </c>
      <c r="G41" s="6">
        <v>44926</v>
      </c>
      <c r="H41" s="4">
        <v>2</v>
      </c>
      <c r="I41" s="4">
        <v>4</v>
      </c>
      <c r="J41" s="4">
        <v>8</v>
      </c>
      <c r="K41" s="4" t="s">
        <v>30</v>
      </c>
      <c r="L41" s="4">
        <v>656</v>
      </c>
      <c r="M41" s="4">
        <v>656</v>
      </c>
      <c r="N41" s="4" t="s">
        <v>228</v>
      </c>
      <c r="O41" s="4" t="s">
        <v>197</v>
      </c>
      <c r="P41" s="4" t="s">
        <v>33</v>
      </c>
      <c r="Q41" s="4">
        <v>0</v>
      </c>
      <c r="R41" s="7">
        <v>44922</v>
      </c>
      <c r="S41" s="6">
        <v>44929</v>
      </c>
      <c r="T41" s="4" t="s">
        <v>34</v>
      </c>
      <c r="U41" s="4">
        <v>656</v>
      </c>
      <c r="V41" s="4">
        <v>0</v>
      </c>
      <c r="W41" s="4">
        <v>0</v>
      </c>
      <c r="X41" s="4" t="s">
        <v>229</v>
      </c>
      <c r="Y41" s="4" t="s">
        <v>230</v>
      </c>
    </row>
    <row r="42" s="4" customFormat="1" spans="1:25">
      <c r="A42" s="4" t="s">
        <v>231</v>
      </c>
      <c r="B42" s="4" t="s">
        <v>26</v>
      </c>
      <c r="C42" s="4" t="s">
        <v>27</v>
      </c>
      <c r="D42" s="4" t="s">
        <v>232</v>
      </c>
      <c r="E42" s="4" t="s">
        <v>233</v>
      </c>
      <c r="F42" s="6">
        <v>44925</v>
      </c>
      <c r="G42" s="6">
        <v>44926</v>
      </c>
      <c r="H42" s="4">
        <v>1</v>
      </c>
      <c r="I42" s="4">
        <v>1</v>
      </c>
      <c r="J42" s="4">
        <v>1</v>
      </c>
      <c r="K42" s="4" t="s">
        <v>30</v>
      </c>
      <c r="L42" s="4">
        <v>99</v>
      </c>
      <c r="M42" s="4">
        <v>99</v>
      </c>
      <c r="N42" s="4" t="s">
        <v>234</v>
      </c>
      <c r="O42" s="4" t="s">
        <v>197</v>
      </c>
      <c r="P42" s="4" t="s">
        <v>33</v>
      </c>
      <c r="Q42" s="4">
        <v>0</v>
      </c>
      <c r="R42" s="7">
        <v>44923</v>
      </c>
      <c r="S42" s="6">
        <v>44929</v>
      </c>
      <c r="T42" s="4" t="s">
        <v>34</v>
      </c>
      <c r="U42" s="4">
        <v>99</v>
      </c>
      <c r="V42" s="4">
        <v>0</v>
      </c>
      <c r="W42" s="4">
        <v>0</v>
      </c>
      <c r="X42" s="4" t="s">
        <v>235</v>
      </c>
      <c r="Y4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"/>
  <sheetViews>
    <sheetView tabSelected="1" workbookViewId="0">
      <selection activeCell="A43" sqref="A43:D46"/>
    </sheetView>
  </sheetViews>
  <sheetFormatPr defaultColWidth="10" defaultRowHeight="14.4"/>
  <cols>
    <col min="1" max="1" width="12.8888888888889" style="4"/>
    <col min="2" max="3" width="11.8888888888889" style="4"/>
    <col min="4" max="4" width="10.6666666666667" style="4"/>
    <col min="5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236</v>
      </c>
    </row>
    <row r="2" s="4" customFormat="1" spans="1:10">
      <c r="A2" s="5">
        <v>18677958355</v>
      </c>
      <c r="B2" s="6">
        <v>44922</v>
      </c>
      <c r="C2" s="6">
        <v>44923</v>
      </c>
      <c r="D2" s="4">
        <v>13.03</v>
      </c>
      <c r="E2" s="4" t="str">
        <f>VLOOKUP(A2,HOP!A:L,12,0)</f>
        <v>14.75</v>
      </c>
      <c r="F2" s="4" t="str">
        <f>VLOOKUP(A2,HOP!A:C,3,0)</f>
        <v>2648318</v>
      </c>
      <c r="G2" s="4">
        <f>D2-E2</f>
        <v>-1.72</v>
      </c>
      <c r="H2" s="4" t="str">
        <f>$H$1&amp;F2</f>
        <v>，2648318</v>
      </c>
      <c r="I2" s="4" t="str">
        <f>VLOOKUP(A2,HOP!A:U,21,0)</f>
        <v>直连</v>
      </c>
      <c r="J2" s="4" t="s">
        <v>237</v>
      </c>
    </row>
    <row r="3" s="4" customFormat="1" hidden="1" spans="1:9">
      <c r="A3" s="5">
        <v>18933058636</v>
      </c>
      <c r="B3" s="6">
        <v>44921</v>
      </c>
      <c r="C3" s="6">
        <v>44923</v>
      </c>
      <c r="D3" s="4">
        <v>184</v>
      </c>
      <c r="E3" s="4" t="str">
        <f>VLOOKUP(A3,HOP!A:L,12,0)</f>
        <v>184.00</v>
      </c>
      <c r="F3" s="4" t="str">
        <f>VLOOKUP(A3,HOP!A:C,3,0)</f>
        <v>2682152</v>
      </c>
      <c r="G3" s="4">
        <f t="shared" ref="G3:G39" si="0">D3-E3</f>
        <v>0</v>
      </c>
      <c r="H3" s="4" t="str">
        <f t="shared" ref="H3:H39" si="1">$H$1&amp;F3</f>
        <v>，2682152</v>
      </c>
      <c r="I3" s="4" t="str">
        <f>VLOOKUP(A3,HOP!A:U,21,0)</f>
        <v>直连</v>
      </c>
    </row>
    <row r="4" s="4" customFormat="1" hidden="1" spans="1:9">
      <c r="A4" s="5">
        <v>21242958178</v>
      </c>
      <c r="B4" s="6">
        <v>44919</v>
      </c>
      <c r="C4" s="6">
        <v>44923</v>
      </c>
      <c r="D4" s="4">
        <v>672</v>
      </c>
      <c r="E4" s="4" t="str">
        <f>VLOOKUP(A4,HOP!A:L,12,0)</f>
        <v>672.00</v>
      </c>
      <c r="F4" s="4" t="str">
        <f>VLOOKUP(A4,HOP!A:C,3,0)</f>
        <v>2717054</v>
      </c>
      <c r="G4" s="4">
        <f t="shared" si="0"/>
        <v>0</v>
      </c>
      <c r="H4" s="4" t="str">
        <f t="shared" si="1"/>
        <v>，2717054</v>
      </c>
      <c r="I4" s="4" t="str">
        <f>VLOOKUP(A4,HOP!A:U,21,0)</f>
        <v>直连</v>
      </c>
    </row>
    <row r="5" s="4" customFormat="1" hidden="1" spans="1:9">
      <c r="A5" s="5">
        <v>21500689192</v>
      </c>
      <c r="B5" s="6">
        <v>44916</v>
      </c>
      <c r="C5" s="6">
        <v>44923</v>
      </c>
      <c r="D5" s="4">
        <v>467</v>
      </c>
      <c r="E5" s="4" t="str">
        <f>VLOOKUP(A5,HOP!A:L,12,0)</f>
        <v>467.00</v>
      </c>
      <c r="F5" s="4" t="str">
        <f>VLOOKUP(A5,HOP!A:C,3,0)</f>
        <v>2751019</v>
      </c>
      <c r="G5" s="4">
        <f t="shared" si="0"/>
        <v>0</v>
      </c>
      <c r="H5" s="4" t="str">
        <f t="shared" si="1"/>
        <v>，2751019</v>
      </c>
      <c r="I5" s="4" t="str">
        <f>VLOOKUP(A5,HOP!A:U,21,0)</f>
        <v>直采</v>
      </c>
    </row>
    <row r="6" s="4" customFormat="1" hidden="1" spans="1:9">
      <c r="A6" s="5">
        <v>21831338528</v>
      </c>
      <c r="B6" s="6">
        <v>44919</v>
      </c>
      <c r="C6" s="6">
        <v>44923</v>
      </c>
      <c r="D6" s="4">
        <v>240</v>
      </c>
      <c r="E6" s="4" t="str">
        <f>VLOOKUP(A6,HOP!A:L,12,0)</f>
        <v>240.00</v>
      </c>
      <c r="F6" s="4" t="str">
        <f>VLOOKUP(A6,HOP!A:C,3,0)</f>
        <v>2817737</v>
      </c>
      <c r="G6" s="4">
        <f t="shared" si="0"/>
        <v>0</v>
      </c>
      <c r="H6" s="4" t="str">
        <f t="shared" si="1"/>
        <v>，2817737</v>
      </c>
      <c r="I6" s="4" t="str">
        <f>VLOOKUP(A6,HOP!A:U,21,0)</f>
        <v>直采</v>
      </c>
    </row>
    <row r="7" s="4" customFormat="1" hidden="1" spans="1:9">
      <c r="A7" s="5">
        <v>21837719805</v>
      </c>
      <c r="B7" s="6">
        <v>44920</v>
      </c>
      <c r="C7" s="6">
        <v>44923</v>
      </c>
      <c r="D7" s="4">
        <v>437</v>
      </c>
      <c r="E7" s="4" t="str">
        <f>VLOOKUP(A7,HOP!A:L,12,0)</f>
        <v>437.00</v>
      </c>
      <c r="F7" s="4" t="str">
        <f>VLOOKUP(A7,HOP!A:C,3,0)</f>
        <v>2821384</v>
      </c>
      <c r="G7" s="4">
        <f t="shared" si="0"/>
        <v>0</v>
      </c>
      <c r="H7" s="4" t="str">
        <f t="shared" si="1"/>
        <v>，2821384</v>
      </c>
      <c r="I7" s="4" t="str">
        <f>VLOOKUP(A7,HOP!A:U,21,0)</f>
        <v>直采</v>
      </c>
    </row>
    <row r="8" s="4" customFormat="1" hidden="1" spans="1:9">
      <c r="A8" s="5">
        <v>21849235910</v>
      </c>
      <c r="B8" s="6">
        <v>44921</v>
      </c>
      <c r="C8" s="6">
        <v>44923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21849306256</v>
      </c>
      <c r="B9" s="6">
        <v>44919</v>
      </c>
      <c r="C9" s="6">
        <v>44923</v>
      </c>
      <c r="D9" s="4">
        <v>840</v>
      </c>
      <c r="E9" s="4" t="str">
        <f>VLOOKUP(A9,HOP!A:L,12,0)</f>
        <v>840.00</v>
      </c>
      <c r="F9" s="4" t="str">
        <f>VLOOKUP(A9,HOP!A:C,3,0)</f>
        <v>2838302</v>
      </c>
      <c r="G9" s="4">
        <f t="shared" si="0"/>
        <v>0</v>
      </c>
      <c r="H9" s="4" t="str">
        <f t="shared" si="1"/>
        <v>，2838302</v>
      </c>
      <c r="I9" s="4" t="str">
        <f>VLOOKUP(A9,HOP!A:U,21,0)</f>
        <v>直采</v>
      </c>
    </row>
    <row r="10" s="4" customFormat="1" hidden="1" spans="1:9">
      <c r="A10" s="5">
        <v>21852486648</v>
      </c>
      <c r="B10" s="6">
        <v>44921</v>
      </c>
      <c r="C10" s="6">
        <v>44923</v>
      </c>
      <c r="D10" s="4">
        <v>94</v>
      </c>
      <c r="E10" s="4" t="str">
        <f>VLOOKUP(A10,HOP!A:L,12,0)</f>
        <v>94.00</v>
      </c>
      <c r="F10" s="4" t="str">
        <f>VLOOKUP(A10,HOP!A:C,3,0)</f>
        <v>2844121</v>
      </c>
      <c r="G10" s="4">
        <f t="shared" si="0"/>
        <v>0</v>
      </c>
      <c r="H10" s="4" t="str">
        <f t="shared" si="1"/>
        <v>，2844121</v>
      </c>
      <c r="I10" s="4" t="str">
        <f>VLOOKUP(A10,HOP!A:U,21,0)</f>
        <v>直采</v>
      </c>
    </row>
    <row r="11" s="4" customFormat="1" hidden="1" spans="1:9">
      <c r="A11" s="5">
        <v>21854718466</v>
      </c>
      <c r="B11" s="6">
        <v>44921</v>
      </c>
      <c r="C11" s="6">
        <v>44923</v>
      </c>
      <c r="D11" s="4">
        <v>270</v>
      </c>
      <c r="E11" s="4" t="str">
        <f>VLOOKUP(A11,HOP!A:L,12,0)</f>
        <v>270.00</v>
      </c>
      <c r="F11" s="4" t="str">
        <f>VLOOKUP(A11,HOP!A:C,3,0)</f>
        <v>2847894</v>
      </c>
      <c r="G11" s="4">
        <f t="shared" si="0"/>
        <v>0</v>
      </c>
      <c r="H11" s="4" t="str">
        <f t="shared" si="1"/>
        <v>，2847894</v>
      </c>
      <c r="I11" s="4" t="str">
        <f>VLOOKUP(A11,HOP!A:U,21,0)</f>
        <v>直采</v>
      </c>
    </row>
    <row r="12" s="4" customFormat="1" hidden="1" spans="1:9">
      <c r="A12" s="5">
        <v>21856114488</v>
      </c>
      <c r="B12" s="6">
        <v>44922</v>
      </c>
      <c r="C12" s="6">
        <v>44923</v>
      </c>
      <c r="D12" s="4">
        <v>131</v>
      </c>
      <c r="E12" s="4" t="str">
        <f>VLOOKUP(A12,HOP!A:L,12,0)</f>
        <v>131.00</v>
      </c>
      <c r="F12" s="4" t="str">
        <f>VLOOKUP(A12,HOP!A:C,3,0)</f>
        <v>2850458</v>
      </c>
      <c r="G12" s="4">
        <f t="shared" si="0"/>
        <v>0</v>
      </c>
      <c r="H12" s="4" t="str">
        <f t="shared" si="1"/>
        <v>，2850458</v>
      </c>
      <c r="I12" s="4" t="str">
        <f>VLOOKUP(A12,HOP!A:U,21,0)</f>
        <v>直采</v>
      </c>
    </row>
    <row r="13" s="4" customFormat="1" hidden="1" spans="1:9">
      <c r="A13" s="5">
        <v>999221948887369</v>
      </c>
      <c r="B13" s="6">
        <v>44921</v>
      </c>
      <c r="C13" s="6">
        <v>44923</v>
      </c>
      <c r="D13" s="4">
        <v>852</v>
      </c>
      <c r="E13" s="4" t="str">
        <f>VLOOKUP(A13,HOP!A:L,12,0)</f>
        <v>852.00</v>
      </c>
      <c r="F13" s="4" t="str">
        <f>VLOOKUP(A13,HOP!A:C,3,0)</f>
        <v>2882699</v>
      </c>
      <c r="G13" s="4">
        <f t="shared" si="0"/>
        <v>0</v>
      </c>
      <c r="H13" s="4" t="str">
        <f t="shared" si="1"/>
        <v>，2882699</v>
      </c>
      <c r="I13" s="4" t="str">
        <f>VLOOKUP(A13,HOP!A:U,21,0)</f>
        <v>直连</v>
      </c>
    </row>
    <row r="14" s="4" customFormat="1" hidden="1" spans="1:9">
      <c r="A14" s="5">
        <v>999221976486510</v>
      </c>
      <c r="B14" s="6">
        <v>44919</v>
      </c>
      <c r="C14" s="6">
        <v>44923</v>
      </c>
      <c r="D14" s="4">
        <v>0</v>
      </c>
      <c r="E14" s="4" t="str">
        <f>VLOOKUP(A14,HOP!A:L,12,0)</f>
        <v>634.00</v>
      </c>
      <c r="F14" s="4" t="str">
        <f>VLOOKUP(A14,HOP!A:C,3,0)</f>
        <v>2892514</v>
      </c>
      <c r="G14" s="4">
        <f t="shared" si="0"/>
        <v>-634</v>
      </c>
      <c r="H14" s="4" t="str">
        <f t="shared" si="1"/>
        <v>，2892514</v>
      </c>
      <c r="I14" s="4" t="str">
        <f>VLOOKUP(A14,HOP!A:U,21,0)</f>
        <v>直连</v>
      </c>
    </row>
    <row r="15" s="4" customFormat="1" hidden="1" spans="1:9">
      <c r="A15" s="5">
        <v>999221991293658</v>
      </c>
      <c r="B15" s="6">
        <v>44922</v>
      </c>
      <c r="C15" s="6">
        <v>44923</v>
      </c>
      <c r="D15" s="4">
        <v>58</v>
      </c>
      <c r="E15" s="4" t="str">
        <f>VLOOKUP(A15,HOP!A:L,12,0)</f>
        <v>58.00</v>
      </c>
      <c r="F15" s="4" t="str">
        <f>VLOOKUP(A15,HOP!A:C,3,0)</f>
        <v>2897107</v>
      </c>
      <c r="G15" s="4">
        <f t="shared" si="0"/>
        <v>0</v>
      </c>
      <c r="H15" s="4" t="str">
        <f t="shared" si="1"/>
        <v>，2897107</v>
      </c>
      <c r="I15" s="4" t="str">
        <f>VLOOKUP(A15,HOP!A:U,21,0)</f>
        <v>直连</v>
      </c>
    </row>
    <row r="16" s="4" customFormat="1" hidden="1" spans="1:9">
      <c r="A16" s="5">
        <v>999222005881066</v>
      </c>
      <c r="B16" s="6">
        <v>44922</v>
      </c>
      <c r="C16" s="6">
        <v>44923</v>
      </c>
      <c r="D16" s="4">
        <v>164</v>
      </c>
      <c r="E16" s="4" t="str">
        <f>VLOOKUP(A16,HOP!A:L,12,0)</f>
        <v>164.00</v>
      </c>
      <c r="F16" s="4" t="str">
        <f>VLOOKUP(A16,HOP!A:C,3,0)</f>
        <v>2902075</v>
      </c>
      <c r="G16" s="4">
        <f t="shared" si="0"/>
        <v>0</v>
      </c>
      <c r="H16" s="4" t="str">
        <f t="shared" si="1"/>
        <v>，2902075</v>
      </c>
      <c r="I16" s="4" t="str">
        <f>VLOOKUP(A16,HOP!A:U,21,0)</f>
        <v>直连</v>
      </c>
    </row>
    <row r="17" s="4" customFormat="1" hidden="1" spans="1:9">
      <c r="A17" s="5">
        <v>18911001832</v>
      </c>
      <c r="B17" s="6">
        <v>44921</v>
      </c>
      <c r="C17" s="6">
        <v>44924</v>
      </c>
      <c r="D17" s="4">
        <v>243</v>
      </c>
      <c r="E17" s="4" t="str">
        <f>VLOOKUP(A17,HOP!A:L,12,0)</f>
        <v>243.00</v>
      </c>
      <c r="F17" s="4" t="str">
        <f>VLOOKUP(A17,HOP!A:C,3,0)</f>
        <v>2673856</v>
      </c>
      <c r="G17" s="4">
        <f t="shared" si="0"/>
        <v>0</v>
      </c>
      <c r="H17" s="4" t="str">
        <f t="shared" si="1"/>
        <v>，2673856</v>
      </c>
      <c r="I17" s="4" t="str">
        <f>VLOOKUP(A17,HOP!A:U,21,0)</f>
        <v>直连</v>
      </c>
    </row>
    <row r="18" s="4" customFormat="1" hidden="1" spans="1:9">
      <c r="A18" s="5">
        <v>18946689496</v>
      </c>
      <c r="B18" s="6">
        <v>44919</v>
      </c>
      <c r="C18" s="6">
        <v>44924</v>
      </c>
      <c r="D18" s="4">
        <v>460</v>
      </c>
      <c r="E18" s="4" t="str">
        <f>VLOOKUP(A18,HOP!A:L,12,0)</f>
        <v>460.00</v>
      </c>
      <c r="F18" s="4" t="str">
        <f>VLOOKUP(A18,HOP!A:C,3,0)</f>
        <v>2685441</v>
      </c>
      <c r="G18" s="4">
        <f t="shared" si="0"/>
        <v>0</v>
      </c>
      <c r="H18" s="4" t="str">
        <f t="shared" si="1"/>
        <v>，2685441</v>
      </c>
      <c r="I18" s="4" t="str">
        <f>VLOOKUP(A18,HOP!A:U,21,0)</f>
        <v>直采</v>
      </c>
    </row>
    <row r="19" s="4" customFormat="1" hidden="1" spans="1:9">
      <c r="A19" s="5">
        <v>21838866709</v>
      </c>
      <c r="B19" s="6">
        <v>44918</v>
      </c>
      <c r="C19" s="6">
        <v>44924</v>
      </c>
      <c r="D19" s="4">
        <v>1750</v>
      </c>
      <c r="E19" s="4" t="str">
        <f>VLOOKUP(A19,HOP!A:L,12,0)</f>
        <v>1750.00</v>
      </c>
      <c r="F19" s="4" t="str">
        <f>VLOOKUP(A19,HOP!A:C,3,0)</f>
        <v>2822046</v>
      </c>
      <c r="G19" s="4">
        <f t="shared" si="0"/>
        <v>0</v>
      </c>
      <c r="H19" s="4" t="str">
        <f t="shared" si="1"/>
        <v>，2822046</v>
      </c>
      <c r="I19" s="4" t="str">
        <f>VLOOKUP(A19,HOP!A:U,21,0)</f>
        <v>直采</v>
      </c>
    </row>
    <row r="20" s="4" customFormat="1" hidden="1" spans="1:9">
      <c r="A20" s="5">
        <v>21859043254</v>
      </c>
      <c r="B20" s="6">
        <v>44916</v>
      </c>
      <c r="C20" s="6">
        <v>44924</v>
      </c>
      <c r="D20" s="4">
        <v>528</v>
      </c>
      <c r="E20" s="4" t="str">
        <f>VLOOKUP(A20,HOP!A:L,12,0)</f>
        <v>528.00</v>
      </c>
      <c r="F20" s="4" t="str">
        <f>VLOOKUP(A20,HOP!A:C,3,0)</f>
        <v>2855196</v>
      </c>
      <c r="G20" s="4">
        <f t="shared" si="0"/>
        <v>0</v>
      </c>
      <c r="H20" s="4" t="str">
        <f t="shared" si="1"/>
        <v>，2855196</v>
      </c>
      <c r="I20" s="4" t="str">
        <f>VLOOKUP(A20,HOP!A:U,21,0)</f>
        <v>直采</v>
      </c>
    </row>
    <row r="21" s="4" customFormat="1" hidden="1" spans="1:9">
      <c r="A21" s="5">
        <v>999221963459923</v>
      </c>
      <c r="B21" s="6">
        <v>44922</v>
      </c>
      <c r="C21" s="6">
        <v>44924</v>
      </c>
      <c r="D21" s="4">
        <v>772</v>
      </c>
      <c r="E21" s="4" t="str">
        <f>VLOOKUP(A21,HOP!A:L,12,0)</f>
        <v>772.00</v>
      </c>
      <c r="F21" s="4" t="str">
        <f>VLOOKUP(A21,HOP!A:C,3,0)</f>
        <v>2887792</v>
      </c>
      <c r="G21" s="4">
        <f t="shared" si="0"/>
        <v>0</v>
      </c>
      <c r="H21" s="4" t="str">
        <f t="shared" si="1"/>
        <v>，2887792</v>
      </c>
      <c r="I21" s="4" t="str">
        <f>VLOOKUP(A21,HOP!A:U,21,0)</f>
        <v>直连</v>
      </c>
    </row>
    <row r="22" s="4" customFormat="1" hidden="1" spans="1:9">
      <c r="A22" s="5">
        <v>999222020531146</v>
      </c>
      <c r="B22" s="6">
        <v>44923</v>
      </c>
      <c r="C22" s="6">
        <v>44924</v>
      </c>
      <c r="D22" s="4">
        <v>45</v>
      </c>
      <c r="E22" s="4" t="str">
        <f>VLOOKUP(A22,HOP!A:L,12,0)</f>
        <v>45.00</v>
      </c>
      <c r="F22" s="4" t="str">
        <f>VLOOKUP(A22,HOP!A:C,3,0)</f>
        <v>2906493</v>
      </c>
      <c r="G22" s="4">
        <f t="shared" si="0"/>
        <v>0</v>
      </c>
      <c r="H22" s="4" t="str">
        <f t="shared" si="1"/>
        <v>，2906493</v>
      </c>
      <c r="I22" s="4" t="str">
        <f>VLOOKUP(A22,HOP!A:U,21,0)</f>
        <v>直连</v>
      </c>
    </row>
    <row r="23" s="4" customFormat="1" hidden="1" spans="1:9">
      <c r="A23" s="5">
        <v>21009514205</v>
      </c>
      <c r="B23" s="6">
        <v>44921</v>
      </c>
      <c r="C23" s="6">
        <v>44925</v>
      </c>
      <c r="D23" s="4">
        <v>380</v>
      </c>
      <c r="E23" s="4" t="str">
        <f>VLOOKUP(A23,HOP!A:L,12,0)</f>
        <v>380.00</v>
      </c>
      <c r="F23" s="4" t="str">
        <f>VLOOKUP(A23,HOP!A:C,3,0)</f>
        <v>2691862</v>
      </c>
      <c r="G23" s="4">
        <f t="shared" si="0"/>
        <v>0</v>
      </c>
      <c r="H23" s="4" t="str">
        <f t="shared" si="1"/>
        <v>，2691862</v>
      </c>
      <c r="I23" s="4" t="str">
        <f>VLOOKUP(A23,HOP!A:U,21,0)</f>
        <v>直连</v>
      </c>
    </row>
    <row r="24" s="4" customFormat="1" hidden="1" spans="1:9">
      <c r="A24" s="5">
        <v>21140113606</v>
      </c>
      <c r="B24" s="6">
        <v>44922</v>
      </c>
      <c r="C24" s="6">
        <v>44925</v>
      </c>
      <c r="D24" s="4">
        <v>504</v>
      </c>
      <c r="E24" s="4" t="str">
        <f>VLOOKUP(A24,HOP!A:L,12,0)</f>
        <v>504.00</v>
      </c>
      <c r="F24" s="4" t="str">
        <f>VLOOKUP(A24,HOP!A:C,3,0)</f>
        <v>2707076</v>
      </c>
      <c r="G24" s="4">
        <f t="shared" si="0"/>
        <v>0</v>
      </c>
      <c r="H24" s="4" t="str">
        <f t="shared" si="1"/>
        <v>，2707076</v>
      </c>
      <c r="I24" s="4" t="str">
        <f>VLOOKUP(A24,HOP!A:U,21,0)</f>
        <v>直采</v>
      </c>
    </row>
    <row r="25" s="4" customFormat="1" hidden="1" spans="1:9">
      <c r="A25" s="5">
        <v>21213160738</v>
      </c>
      <c r="B25" s="6">
        <v>44921</v>
      </c>
      <c r="C25" s="6">
        <v>44925</v>
      </c>
      <c r="D25" s="4">
        <v>841</v>
      </c>
      <c r="E25" s="4" t="str">
        <f>VLOOKUP(A25,HOP!A:L,12,0)</f>
        <v>841.00</v>
      </c>
      <c r="F25" s="4" t="str">
        <f>VLOOKUP(A25,HOP!A:C,3,0)</f>
        <v>2712476</v>
      </c>
      <c r="G25" s="4">
        <f t="shared" si="0"/>
        <v>0</v>
      </c>
      <c r="H25" s="4" t="str">
        <f t="shared" si="1"/>
        <v>，2712476</v>
      </c>
      <c r="I25" s="4" t="str">
        <f>VLOOKUP(A25,HOP!A:U,21,0)</f>
        <v>直连</v>
      </c>
    </row>
    <row r="26" s="4" customFormat="1" hidden="1" spans="1:9">
      <c r="A26" s="5">
        <v>21434451848</v>
      </c>
      <c r="B26" s="6">
        <v>44921</v>
      </c>
      <c r="C26" s="6">
        <v>44925</v>
      </c>
      <c r="D26" s="4">
        <v>1404</v>
      </c>
      <c r="E26" s="4" t="str">
        <f>VLOOKUP(A26,HOP!A:L,12,0)</f>
        <v>1404.00</v>
      </c>
      <c r="F26" s="4" t="str">
        <f>VLOOKUP(A26,HOP!A:C,3,0)</f>
        <v>2736798</v>
      </c>
      <c r="G26" s="4">
        <f t="shared" si="0"/>
        <v>0</v>
      </c>
      <c r="H26" s="4" t="str">
        <f t="shared" si="1"/>
        <v>，2736798</v>
      </c>
      <c r="I26" s="4" t="str">
        <f>VLOOKUP(A26,HOP!A:U,21,0)</f>
        <v>直连</v>
      </c>
    </row>
    <row r="27" s="4" customFormat="1" hidden="1" spans="1:9">
      <c r="A27" s="5">
        <v>21849207545</v>
      </c>
      <c r="B27" s="6">
        <v>44922</v>
      </c>
      <c r="C27" s="6">
        <v>44925</v>
      </c>
      <c r="D27" s="4">
        <v>228</v>
      </c>
      <c r="E27" s="4" t="str">
        <f>VLOOKUP(A27,HOP!A:L,12,0)</f>
        <v>228.00</v>
      </c>
      <c r="F27" s="4" t="str">
        <f>VLOOKUP(A27,HOP!A:C,3,0)</f>
        <v>2838172</v>
      </c>
      <c r="G27" s="4">
        <f t="shared" si="0"/>
        <v>0</v>
      </c>
      <c r="H27" s="4" t="str">
        <f t="shared" si="1"/>
        <v>，2838172</v>
      </c>
      <c r="I27" s="4" t="str">
        <f>VLOOKUP(A27,HOP!A:U,21,0)</f>
        <v>直采</v>
      </c>
    </row>
    <row r="28" s="4" customFormat="1" hidden="1" spans="1:9">
      <c r="A28" s="5">
        <v>21900066860</v>
      </c>
      <c r="B28" s="6">
        <v>44922</v>
      </c>
      <c r="C28" s="6">
        <v>44925</v>
      </c>
      <c r="D28" s="4">
        <v>198</v>
      </c>
      <c r="E28" s="4" t="str">
        <f>VLOOKUP(A28,HOP!A:L,12,0)</f>
        <v>198.00</v>
      </c>
      <c r="F28" s="4" t="str">
        <f>VLOOKUP(A28,HOP!A:C,3,0)</f>
        <v>2868230</v>
      </c>
      <c r="G28" s="4">
        <f t="shared" si="0"/>
        <v>0</v>
      </c>
      <c r="H28" s="4" t="str">
        <f t="shared" si="1"/>
        <v>，2868230</v>
      </c>
      <c r="I28" s="4" t="str">
        <f>VLOOKUP(A28,HOP!A:U,21,0)</f>
        <v>直连</v>
      </c>
    </row>
    <row r="29" s="4" customFormat="1" hidden="1" spans="1:9">
      <c r="A29" s="5">
        <v>999221945153287</v>
      </c>
      <c r="B29" s="6">
        <v>44922</v>
      </c>
      <c r="C29" s="6">
        <v>44925</v>
      </c>
      <c r="D29" s="4">
        <v>618</v>
      </c>
      <c r="E29" s="4" t="str">
        <f>VLOOKUP(A29,HOP!A:L,12,0)</f>
        <v>618.00</v>
      </c>
      <c r="F29" s="4" t="str">
        <f>VLOOKUP(A29,HOP!A:C,3,0)</f>
        <v>2881320</v>
      </c>
      <c r="G29" s="4">
        <f t="shared" si="0"/>
        <v>0</v>
      </c>
      <c r="H29" s="4" t="str">
        <f t="shared" si="1"/>
        <v>，2881320</v>
      </c>
      <c r="I29" s="4" t="str">
        <f>VLOOKUP(A29,HOP!A:U,21,0)</f>
        <v>直采</v>
      </c>
    </row>
    <row r="30" s="4" customFormat="1" hidden="1" spans="1:9">
      <c r="A30" s="5">
        <v>999222000269883</v>
      </c>
      <c r="B30" s="6">
        <v>44923</v>
      </c>
      <c r="C30" s="6">
        <v>44925</v>
      </c>
      <c r="D30" s="4">
        <v>340</v>
      </c>
      <c r="E30" s="4" t="str">
        <f>VLOOKUP(A30,HOP!A:L,12,0)</f>
        <v>340.00</v>
      </c>
      <c r="F30" s="4" t="str">
        <f>VLOOKUP(A30,HOP!A:C,3,0)</f>
        <v>2900380</v>
      </c>
      <c r="G30" s="4">
        <f t="shared" si="0"/>
        <v>0</v>
      </c>
      <c r="H30" s="4" t="str">
        <f t="shared" si="1"/>
        <v>，2900380</v>
      </c>
      <c r="I30" s="4" t="str">
        <f>VLOOKUP(A30,HOP!A:U,21,0)</f>
        <v>直连</v>
      </c>
    </row>
    <row r="31" s="4" customFormat="1" hidden="1" spans="1:9">
      <c r="A31" s="5">
        <v>999222018310859</v>
      </c>
      <c r="B31" s="6">
        <v>44923</v>
      </c>
      <c r="C31" s="6">
        <v>44925</v>
      </c>
      <c r="D31" s="4">
        <v>554</v>
      </c>
      <c r="E31" s="4" t="str">
        <f>VLOOKUP(A31,HOP!A:L,12,0)</f>
        <v>554.00</v>
      </c>
      <c r="F31" s="4" t="str">
        <f>VLOOKUP(A31,HOP!A:C,3,0)</f>
        <v>2906110</v>
      </c>
      <c r="G31" s="4">
        <f t="shared" si="0"/>
        <v>0</v>
      </c>
      <c r="H31" s="4" t="str">
        <f t="shared" si="1"/>
        <v>，2906110</v>
      </c>
      <c r="I31" s="4" t="str">
        <f>VLOOKUP(A31,HOP!A:U,21,0)</f>
        <v>直连</v>
      </c>
    </row>
    <row r="32" s="4" customFormat="1" hidden="1" spans="1:9">
      <c r="A32" s="5">
        <v>21368231342</v>
      </c>
      <c r="B32" s="6">
        <v>44922</v>
      </c>
      <c r="C32" s="6">
        <v>44926</v>
      </c>
      <c r="D32" s="4">
        <v>360</v>
      </c>
      <c r="E32" s="4" t="str">
        <f>VLOOKUP(A32,HOP!A:L,12,0)</f>
        <v>360.00</v>
      </c>
      <c r="F32" s="4" t="str">
        <f>VLOOKUP(A32,HOP!A:C,3,0)</f>
        <v>2731200</v>
      </c>
      <c r="G32" s="4">
        <f t="shared" si="0"/>
        <v>0</v>
      </c>
      <c r="H32" s="4" t="str">
        <f t="shared" si="1"/>
        <v>，2731200</v>
      </c>
      <c r="I32" s="4" t="str">
        <f>VLOOKUP(A32,HOP!A:U,21,0)</f>
        <v>直采</v>
      </c>
    </row>
    <row r="33" s="4" customFormat="1" hidden="1" spans="1:9">
      <c r="A33" s="5">
        <v>21474562962</v>
      </c>
      <c r="B33" s="6">
        <v>44925</v>
      </c>
      <c r="C33" s="6">
        <v>44926</v>
      </c>
      <c r="D33" s="4">
        <v>264</v>
      </c>
      <c r="E33" s="4" t="str">
        <f>VLOOKUP(A33,HOP!A:L,12,0)</f>
        <v>264.00</v>
      </c>
      <c r="F33" s="4" t="str">
        <f>VLOOKUP(A33,HOP!A:C,3,0)</f>
        <v>2744770</v>
      </c>
      <c r="G33" s="4">
        <f t="shared" si="0"/>
        <v>0</v>
      </c>
      <c r="H33" s="4" t="str">
        <f t="shared" si="1"/>
        <v>，2744770</v>
      </c>
      <c r="I33" s="4" t="str">
        <f>VLOOKUP(A33,HOP!A:U,21,0)</f>
        <v>直连</v>
      </c>
    </row>
    <row r="34" s="4" customFormat="1" hidden="1" spans="1:9">
      <c r="A34" s="5">
        <v>21792290564</v>
      </c>
      <c r="B34" s="6">
        <v>44925</v>
      </c>
      <c r="C34" s="6">
        <v>44926</v>
      </c>
      <c r="D34" s="4">
        <v>130</v>
      </c>
      <c r="E34" s="4" t="str">
        <f>VLOOKUP(A34,HOP!A:L,12,0)</f>
        <v>130.00</v>
      </c>
      <c r="F34" s="4" t="str">
        <f>VLOOKUP(A34,HOP!A:C,3,0)</f>
        <v>2796995</v>
      </c>
      <c r="G34" s="4">
        <f t="shared" si="0"/>
        <v>0</v>
      </c>
      <c r="H34" s="4" t="str">
        <f t="shared" si="1"/>
        <v>，2796995</v>
      </c>
      <c r="I34" s="4" t="str">
        <f>VLOOKUP(A34,HOP!A:U,21,0)</f>
        <v>直连</v>
      </c>
    </row>
    <row r="35" s="4" customFormat="1" hidden="1" spans="1:9">
      <c r="A35" s="5">
        <v>999221852344981</v>
      </c>
      <c r="B35" s="6">
        <v>44925</v>
      </c>
      <c r="C35" s="6">
        <v>44926</v>
      </c>
      <c r="D35" s="4">
        <v>99</v>
      </c>
      <c r="E35" s="4" t="str">
        <f>VLOOKUP(A35,HOP!A:L,12,0)</f>
        <v>99.00</v>
      </c>
      <c r="F35" s="4" t="str">
        <f>VLOOKUP(A35,HOP!A:C,3,0)</f>
        <v>2843952</v>
      </c>
      <c r="G35" s="4">
        <f t="shared" si="0"/>
        <v>0</v>
      </c>
      <c r="H35" s="4" t="str">
        <f t="shared" si="1"/>
        <v>，2843952</v>
      </c>
      <c r="I35" s="4" t="str">
        <f>VLOOKUP(A35,HOP!A:U,21,0)</f>
        <v>直连</v>
      </c>
    </row>
    <row r="36" s="4" customFormat="1" hidden="1" spans="1:9">
      <c r="A36" s="5">
        <v>21854466847</v>
      </c>
      <c r="B36" s="6">
        <v>44922</v>
      </c>
      <c r="C36" s="6">
        <v>44926</v>
      </c>
      <c r="D36" s="4">
        <v>984</v>
      </c>
      <c r="E36" s="4" t="str">
        <f>VLOOKUP(A36,HOP!A:L,12,0)</f>
        <v>984.00</v>
      </c>
      <c r="F36" s="4" t="str">
        <f>VLOOKUP(A36,HOP!A:C,3,0)</f>
        <v>2847391</v>
      </c>
      <c r="G36" s="4">
        <f t="shared" si="0"/>
        <v>0</v>
      </c>
      <c r="H36" s="4" t="str">
        <f t="shared" si="1"/>
        <v>，2847391</v>
      </c>
      <c r="I36" s="4" t="str">
        <f>VLOOKUP(A36,HOP!A:U,21,0)</f>
        <v>直采</v>
      </c>
    </row>
    <row r="37" s="4" customFormat="1" hidden="1" spans="1:9">
      <c r="A37" s="5">
        <v>999222004791879</v>
      </c>
      <c r="B37" s="6">
        <v>44924</v>
      </c>
      <c r="C37" s="6">
        <v>44926</v>
      </c>
      <c r="D37" s="4">
        <v>118</v>
      </c>
      <c r="E37" s="4" t="str">
        <f>VLOOKUP(A37,HOP!A:L,12,0)</f>
        <v>118.00</v>
      </c>
      <c r="F37" s="4" t="str">
        <f>VLOOKUP(A37,HOP!A:C,3,0)</f>
        <v>2901426</v>
      </c>
      <c r="G37" s="4">
        <f t="shared" si="0"/>
        <v>0</v>
      </c>
      <c r="H37" s="4" t="str">
        <f t="shared" si="1"/>
        <v>，2901426</v>
      </c>
      <c r="I37" s="4" t="str">
        <f>VLOOKUP(A37,HOP!A:U,21,0)</f>
        <v>直连</v>
      </c>
    </row>
    <row r="38" s="4" customFormat="1" hidden="1" spans="1:9">
      <c r="A38" s="5">
        <v>999222009934606</v>
      </c>
      <c r="B38" s="6">
        <v>44922</v>
      </c>
      <c r="C38" s="6">
        <v>44926</v>
      </c>
      <c r="D38" s="4">
        <v>656</v>
      </c>
      <c r="E38" s="4" t="str">
        <f>VLOOKUP(A38,HOP!A:L,12,0)</f>
        <v>656.00</v>
      </c>
      <c r="F38" s="4" t="str">
        <f>VLOOKUP(A38,HOP!A:C,3,0)</f>
        <v>2903056</v>
      </c>
      <c r="G38" s="4">
        <f t="shared" si="0"/>
        <v>0</v>
      </c>
      <c r="H38" s="4" t="str">
        <f t="shared" si="1"/>
        <v>，2903056</v>
      </c>
      <c r="I38" s="4" t="str">
        <f>VLOOKUP(A38,HOP!A:U,21,0)</f>
        <v>直连</v>
      </c>
    </row>
    <row r="39" s="4" customFormat="1" hidden="1" spans="1:9">
      <c r="A39" s="5">
        <v>999222018455201</v>
      </c>
      <c r="B39" s="6">
        <v>44925</v>
      </c>
      <c r="C39" s="6">
        <v>44926</v>
      </c>
      <c r="D39" s="4">
        <v>99</v>
      </c>
      <c r="E39" s="4" t="str">
        <f>VLOOKUP(A39,HOP!A:L,12,0)</f>
        <v>99.00</v>
      </c>
      <c r="F39" s="4" t="str">
        <f>VLOOKUP(A39,HOP!A:C,3,0)</f>
        <v>2906211</v>
      </c>
      <c r="G39" s="4">
        <f t="shared" si="0"/>
        <v>0</v>
      </c>
      <c r="H39" s="4" t="str">
        <f t="shared" si="1"/>
        <v>，2906211</v>
      </c>
      <c r="I39" s="4" t="str">
        <f>VLOOKUP(A39,HOP!A:U,21,0)</f>
        <v>直连</v>
      </c>
    </row>
    <row r="41" spans="4:4">
      <c r="D41" s="4">
        <f>SUM(D2:D40)</f>
        <v>15997.03</v>
      </c>
    </row>
    <row r="43" spans="1:4">
      <c r="A43" s="4" t="s">
        <v>238</v>
      </c>
      <c r="C43" s="4">
        <v>7911</v>
      </c>
      <c r="D43" s="4">
        <v>61795.83</v>
      </c>
    </row>
    <row r="44" spans="1:4">
      <c r="A44" s="4" t="s">
        <v>239</v>
      </c>
      <c r="C44" s="4">
        <v>8086.03</v>
      </c>
      <c r="D44" s="4">
        <v>63163.05</v>
      </c>
    </row>
    <row r="45" spans="1:4">
      <c r="A45" s="4" t="s">
        <v>240</v>
      </c>
      <c r="C45" s="4">
        <f>SUBTOTAL(9,C43:C44)</f>
        <v>15997.03</v>
      </c>
      <c r="D45" s="4">
        <f>SUBTOTAL(9,D43:D44)</f>
        <v>124958.88</v>
      </c>
    </row>
    <row r="46" spans="1:1">
      <c r="A46" s="4" t="s">
        <v>241</v>
      </c>
    </row>
  </sheetData>
  <autoFilter ref="A1:X39">
    <filterColumn colId="3">
      <filters>
        <filter val="1750"/>
        <filter val="852"/>
        <filter val="94"/>
        <filter val="554"/>
        <filter val="656"/>
        <filter val="58"/>
        <filter val="118"/>
        <filter val="198"/>
        <filter val="618"/>
        <filter val="99"/>
        <filter val="360"/>
        <filter val="460"/>
        <filter val="164"/>
        <filter val="264"/>
        <filter val="467"/>
        <filter val="228"/>
        <filter val="528"/>
        <filter val="130"/>
        <filter val="270"/>
        <filter val="131"/>
        <filter val="672"/>
        <filter val="772"/>
        <filter val="437"/>
        <filter val="240"/>
        <filter val="340"/>
        <filter val="380"/>
        <filter val="840"/>
        <filter val="841"/>
        <filter val="243"/>
        <filter val="13.03"/>
        <filter val="184"/>
        <filter val="504"/>
        <filter val="984"/>
        <filter val="1404"/>
        <filter val="45"/>
      </filters>
    </filterColumn>
    <filterColumn colId="6">
      <filters>
        <filter val="-1.7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242</v>
      </c>
      <c r="B1" s="2" t="s">
        <v>243</v>
      </c>
      <c r="C1" s="2" t="s">
        <v>244</v>
      </c>
      <c r="D1" s="2" t="s">
        <v>245</v>
      </c>
      <c r="E1" s="2" t="s">
        <v>13</v>
      </c>
      <c r="F1" s="2" t="s">
        <v>5</v>
      </c>
      <c r="G1" s="2" t="s">
        <v>6</v>
      </c>
      <c r="H1" s="2" t="s">
        <v>246</v>
      </c>
      <c r="I1" s="2" t="s">
        <v>247</v>
      </c>
      <c r="J1" s="2" t="s">
        <v>248</v>
      </c>
      <c r="K1" s="2" t="s">
        <v>249</v>
      </c>
      <c r="L1" s="2" t="s">
        <v>250</v>
      </c>
      <c r="M1" s="2" t="s">
        <v>251</v>
      </c>
      <c r="N1" s="2" t="s">
        <v>252</v>
      </c>
      <c r="O1" s="2" t="s">
        <v>253</v>
      </c>
      <c r="P1" s="2" t="s">
        <v>254</v>
      </c>
      <c r="Q1" s="2" t="s">
        <v>255</v>
      </c>
      <c r="R1" s="2" t="s">
        <v>256</v>
      </c>
      <c r="S1" s="2" t="s">
        <v>257</v>
      </c>
      <c r="T1" s="2" t="s">
        <v>258</v>
      </c>
      <c r="U1" s="2" t="s">
        <v>259</v>
      </c>
      <c r="V1" s="2" t="s">
        <v>260</v>
      </c>
    </row>
    <row r="2" s="1" customFormat="1" spans="1:22">
      <c r="A2" s="3">
        <v>999222009934606</v>
      </c>
      <c r="B2" s="1" t="s">
        <v>261</v>
      </c>
      <c r="C2" s="1" t="s">
        <v>262</v>
      </c>
      <c r="D2" s="1" t="s">
        <v>263</v>
      </c>
      <c r="E2" s="1" t="s">
        <v>264</v>
      </c>
      <c r="F2" s="1" t="s">
        <v>261</v>
      </c>
      <c r="G2" s="1" t="s">
        <v>265</v>
      </c>
      <c r="H2" s="1" t="s">
        <v>266</v>
      </c>
      <c r="I2" s="1" t="s">
        <v>267</v>
      </c>
      <c r="J2" s="1" t="s">
        <v>30</v>
      </c>
      <c r="K2" s="1" t="s">
        <v>268</v>
      </c>
      <c r="L2" s="1" t="s">
        <v>268</v>
      </c>
      <c r="M2" s="1" t="s">
        <v>269</v>
      </c>
      <c r="N2" s="1" t="s">
        <v>269</v>
      </c>
      <c r="O2" s="1" t="s">
        <v>270</v>
      </c>
      <c r="P2" s="1" t="s">
        <v>271</v>
      </c>
      <c r="Q2" s="1" t="s">
        <v>272</v>
      </c>
      <c r="R2" s="1" t="s">
        <v>273</v>
      </c>
      <c r="S2" s="1" t="s">
        <v>274</v>
      </c>
      <c r="T2" s="1" t="s">
        <v>275</v>
      </c>
      <c r="U2" s="1" t="s">
        <v>276</v>
      </c>
      <c r="V2" s="1" t="s">
        <v>277</v>
      </c>
    </row>
    <row r="3" s="1" customFormat="1" spans="1:22">
      <c r="A3" s="3">
        <v>999222018310859</v>
      </c>
      <c r="B3" s="1" t="s">
        <v>278</v>
      </c>
      <c r="C3" s="1" t="s">
        <v>279</v>
      </c>
      <c r="D3" s="1" t="s">
        <v>280</v>
      </c>
      <c r="E3" s="1" t="s">
        <v>281</v>
      </c>
      <c r="F3" s="1" t="s">
        <v>278</v>
      </c>
      <c r="G3" s="1" t="s">
        <v>282</v>
      </c>
      <c r="H3" s="1" t="s">
        <v>266</v>
      </c>
      <c r="I3" s="1" t="s">
        <v>283</v>
      </c>
      <c r="J3" s="1" t="s">
        <v>30</v>
      </c>
      <c r="K3" s="1" t="s">
        <v>284</v>
      </c>
      <c r="L3" s="1" t="s">
        <v>284</v>
      </c>
      <c r="M3" s="1" t="s">
        <v>269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285</v>
      </c>
      <c r="S3" s="1" t="s">
        <v>274</v>
      </c>
      <c r="T3" s="1" t="s">
        <v>275</v>
      </c>
      <c r="U3" s="1" t="s">
        <v>276</v>
      </c>
      <c r="V3" s="1" t="s">
        <v>277</v>
      </c>
    </row>
    <row r="4" s="1" customFormat="1" spans="1:22">
      <c r="A4" s="3">
        <v>999222018455201</v>
      </c>
      <c r="B4" s="1" t="s">
        <v>278</v>
      </c>
      <c r="C4" s="1" t="s">
        <v>286</v>
      </c>
      <c r="D4" s="1" t="s">
        <v>287</v>
      </c>
      <c r="E4" s="1" t="s">
        <v>288</v>
      </c>
      <c r="F4" s="1" t="s">
        <v>282</v>
      </c>
      <c r="G4" s="1" t="s">
        <v>265</v>
      </c>
      <c r="H4" s="1" t="s">
        <v>266</v>
      </c>
      <c r="I4" s="1" t="s">
        <v>289</v>
      </c>
      <c r="J4" s="1" t="s">
        <v>30</v>
      </c>
      <c r="K4" s="1" t="s">
        <v>290</v>
      </c>
      <c r="L4" s="1" t="s">
        <v>290</v>
      </c>
      <c r="M4" s="1" t="s">
        <v>269</v>
      </c>
      <c r="N4" s="1" t="s">
        <v>269</v>
      </c>
      <c r="O4" s="1" t="s">
        <v>270</v>
      </c>
      <c r="P4" s="1" t="s">
        <v>271</v>
      </c>
      <c r="Q4" s="1" t="s">
        <v>272</v>
      </c>
      <c r="R4" s="1" t="s">
        <v>291</v>
      </c>
      <c r="S4" s="1" t="s">
        <v>274</v>
      </c>
      <c r="T4" s="1" t="s">
        <v>275</v>
      </c>
      <c r="U4" s="1" t="s">
        <v>276</v>
      </c>
      <c r="V4" s="1" t="s">
        <v>292</v>
      </c>
    </row>
    <row r="5" s="1" customFormat="1" spans="1:22">
      <c r="A5" s="3">
        <v>999222020531146</v>
      </c>
      <c r="B5" s="1" t="s">
        <v>278</v>
      </c>
      <c r="C5" s="1" t="s">
        <v>293</v>
      </c>
      <c r="D5" s="1" t="s">
        <v>294</v>
      </c>
      <c r="E5" s="1" t="s">
        <v>295</v>
      </c>
      <c r="F5" s="1" t="s">
        <v>278</v>
      </c>
      <c r="G5" s="1" t="s">
        <v>296</v>
      </c>
      <c r="H5" s="1" t="s">
        <v>266</v>
      </c>
      <c r="I5" s="1" t="s">
        <v>297</v>
      </c>
      <c r="J5" s="1" t="s">
        <v>30</v>
      </c>
      <c r="K5" s="1" t="s">
        <v>298</v>
      </c>
      <c r="L5" s="1" t="s">
        <v>298</v>
      </c>
      <c r="M5" s="1" t="s">
        <v>269</v>
      </c>
      <c r="N5" s="1" t="s">
        <v>269</v>
      </c>
      <c r="O5" s="1" t="s">
        <v>270</v>
      </c>
      <c r="P5" s="1" t="s">
        <v>271</v>
      </c>
      <c r="Q5" s="1" t="s">
        <v>272</v>
      </c>
      <c r="R5" s="1" t="s">
        <v>299</v>
      </c>
      <c r="S5" s="1" t="s">
        <v>274</v>
      </c>
      <c r="T5" s="1" t="s">
        <v>275</v>
      </c>
      <c r="U5" s="1" t="s">
        <v>276</v>
      </c>
      <c r="V5" s="1" t="s">
        <v>277</v>
      </c>
    </row>
    <row r="6" s="1" customFormat="1" spans="1:22">
      <c r="A6" s="3">
        <v>999222005881066</v>
      </c>
      <c r="B6" s="1" t="s">
        <v>300</v>
      </c>
      <c r="C6" s="1" t="s">
        <v>301</v>
      </c>
      <c r="D6" s="1" t="s">
        <v>302</v>
      </c>
      <c r="E6" s="1" t="s">
        <v>303</v>
      </c>
      <c r="F6" s="1" t="s">
        <v>261</v>
      </c>
      <c r="G6" s="1" t="s">
        <v>278</v>
      </c>
      <c r="H6" s="1" t="s">
        <v>266</v>
      </c>
      <c r="I6" s="1" t="s">
        <v>304</v>
      </c>
      <c r="J6" s="1" t="s">
        <v>30</v>
      </c>
      <c r="K6" s="1" t="s">
        <v>305</v>
      </c>
      <c r="L6" s="1" t="s">
        <v>305</v>
      </c>
      <c r="M6" s="1" t="s">
        <v>269</v>
      </c>
      <c r="N6" s="1" t="s">
        <v>269</v>
      </c>
      <c r="O6" s="1" t="s">
        <v>270</v>
      </c>
      <c r="P6" s="1" t="s">
        <v>271</v>
      </c>
      <c r="Q6" s="1" t="s">
        <v>272</v>
      </c>
      <c r="R6" s="1" t="s">
        <v>306</v>
      </c>
      <c r="S6" s="1" t="s">
        <v>274</v>
      </c>
      <c r="T6" s="1" t="s">
        <v>275</v>
      </c>
      <c r="U6" s="1" t="s">
        <v>276</v>
      </c>
      <c r="V6" s="1" t="s">
        <v>277</v>
      </c>
    </row>
    <row r="7" s="1" customFormat="1" spans="1:22">
      <c r="A7" s="3">
        <v>999222004791879</v>
      </c>
      <c r="B7" s="1" t="s">
        <v>300</v>
      </c>
      <c r="C7" s="1" t="s">
        <v>307</v>
      </c>
      <c r="D7" s="1" t="s">
        <v>308</v>
      </c>
      <c r="E7" s="1" t="s">
        <v>309</v>
      </c>
      <c r="F7" s="1" t="s">
        <v>296</v>
      </c>
      <c r="G7" s="1" t="s">
        <v>265</v>
      </c>
      <c r="H7" s="1" t="s">
        <v>266</v>
      </c>
      <c r="I7" s="1" t="s">
        <v>310</v>
      </c>
      <c r="J7" s="1" t="s">
        <v>30</v>
      </c>
      <c r="K7" s="1" t="s">
        <v>311</v>
      </c>
      <c r="L7" s="1" t="s">
        <v>311</v>
      </c>
      <c r="M7" s="1" t="s">
        <v>269</v>
      </c>
      <c r="N7" s="1" t="s">
        <v>269</v>
      </c>
      <c r="O7" s="1" t="s">
        <v>270</v>
      </c>
      <c r="P7" s="1" t="s">
        <v>271</v>
      </c>
      <c r="Q7" s="1" t="s">
        <v>272</v>
      </c>
      <c r="R7" s="1" t="s">
        <v>312</v>
      </c>
      <c r="S7" s="1" t="s">
        <v>274</v>
      </c>
      <c r="T7" s="1" t="s">
        <v>275</v>
      </c>
      <c r="U7" s="1" t="s">
        <v>276</v>
      </c>
      <c r="V7" s="1" t="s">
        <v>313</v>
      </c>
    </row>
    <row r="8" s="1" customFormat="1" spans="1:22">
      <c r="A8" s="3">
        <v>999221963459923</v>
      </c>
      <c r="B8" s="1" t="s">
        <v>314</v>
      </c>
      <c r="C8" s="1" t="s">
        <v>315</v>
      </c>
      <c r="D8" s="1" t="s">
        <v>316</v>
      </c>
      <c r="E8" s="1" t="s">
        <v>317</v>
      </c>
      <c r="F8" s="1" t="s">
        <v>261</v>
      </c>
      <c r="G8" s="1" t="s">
        <v>296</v>
      </c>
      <c r="H8" s="1" t="s">
        <v>266</v>
      </c>
      <c r="I8" s="1" t="s">
        <v>318</v>
      </c>
      <c r="J8" s="1" t="s">
        <v>30</v>
      </c>
      <c r="K8" s="1" t="s">
        <v>319</v>
      </c>
      <c r="L8" s="1" t="s">
        <v>319</v>
      </c>
      <c r="M8" s="1" t="s">
        <v>269</v>
      </c>
      <c r="N8" s="1" t="s">
        <v>269</v>
      </c>
      <c r="O8" s="1" t="s">
        <v>270</v>
      </c>
      <c r="P8" s="1" t="s">
        <v>271</v>
      </c>
      <c r="Q8" s="1" t="s">
        <v>272</v>
      </c>
      <c r="R8" s="1" t="s">
        <v>320</v>
      </c>
      <c r="S8" s="1" t="s">
        <v>274</v>
      </c>
      <c r="T8" s="1" t="s">
        <v>275</v>
      </c>
      <c r="U8" s="1" t="s">
        <v>276</v>
      </c>
      <c r="V8" s="1" t="s">
        <v>277</v>
      </c>
    </row>
    <row r="9" s="1" customFormat="1" spans="1:22">
      <c r="A9" s="3">
        <v>999221976486510</v>
      </c>
      <c r="B9" s="1" t="s">
        <v>321</v>
      </c>
      <c r="C9" s="1" t="s">
        <v>322</v>
      </c>
      <c r="D9" s="1" t="s">
        <v>323</v>
      </c>
      <c r="E9" s="1" t="s">
        <v>324</v>
      </c>
      <c r="F9" s="1" t="s">
        <v>325</v>
      </c>
      <c r="G9" s="1" t="s">
        <v>278</v>
      </c>
      <c r="H9" s="1" t="s">
        <v>266</v>
      </c>
      <c r="I9" s="1" t="s">
        <v>326</v>
      </c>
      <c r="J9" s="1" t="s">
        <v>30</v>
      </c>
      <c r="K9" s="1" t="s">
        <v>327</v>
      </c>
      <c r="L9" s="1" t="s">
        <v>328</v>
      </c>
      <c r="M9" s="1" t="s">
        <v>329</v>
      </c>
      <c r="N9" s="1" t="s">
        <v>330</v>
      </c>
      <c r="O9" s="1" t="s">
        <v>270</v>
      </c>
      <c r="P9" s="1" t="s">
        <v>271</v>
      </c>
      <c r="Q9" s="1" t="s">
        <v>272</v>
      </c>
      <c r="R9" s="1" t="s">
        <v>331</v>
      </c>
      <c r="S9" s="1" t="s">
        <v>274</v>
      </c>
      <c r="T9" s="1" t="s">
        <v>275</v>
      </c>
      <c r="U9" s="1" t="s">
        <v>276</v>
      </c>
      <c r="V9" s="1" t="s">
        <v>332</v>
      </c>
    </row>
    <row r="10" s="1" customFormat="1" spans="1:22">
      <c r="A10" s="3">
        <v>999221991293658</v>
      </c>
      <c r="B10" s="1" t="s">
        <v>325</v>
      </c>
      <c r="C10" s="1" t="s">
        <v>333</v>
      </c>
      <c r="D10" s="1" t="s">
        <v>334</v>
      </c>
      <c r="E10" s="1" t="s">
        <v>335</v>
      </c>
      <c r="F10" s="1" t="s">
        <v>261</v>
      </c>
      <c r="G10" s="1" t="s">
        <v>278</v>
      </c>
      <c r="H10" s="1" t="s">
        <v>266</v>
      </c>
      <c r="I10" s="1" t="s">
        <v>336</v>
      </c>
      <c r="J10" s="1" t="s">
        <v>30</v>
      </c>
      <c r="K10" s="1" t="s">
        <v>337</v>
      </c>
      <c r="L10" s="1" t="s">
        <v>337</v>
      </c>
      <c r="M10" s="1" t="s">
        <v>269</v>
      </c>
      <c r="N10" s="1" t="s">
        <v>269</v>
      </c>
      <c r="O10" s="1" t="s">
        <v>270</v>
      </c>
      <c r="P10" s="1" t="s">
        <v>271</v>
      </c>
      <c r="Q10" s="1" t="s">
        <v>272</v>
      </c>
      <c r="R10" s="1" t="s">
        <v>338</v>
      </c>
      <c r="S10" s="1" t="s">
        <v>274</v>
      </c>
      <c r="T10" s="1" t="s">
        <v>275</v>
      </c>
      <c r="U10" s="1" t="s">
        <v>276</v>
      </c>
      <c r="V10" s="1" t="s">
        <v>313</v>
      </c>
    </row>
    <row r="11" s="1" customFormat="1" spans="1:22">
      <c r="A11" s="3">
        <v>999221948887369</v>
      </c>
      <c r="B11" s="1" t="s">
        <v>339</v>
      </c>
      <c r="C11" s="1" t="s">
        <v>340</v>
      </c>
      <c r="D11" s="1" t="s">
        <v>341</v>
      </c>
      <c r="E11" s="1" t="s">
        <v>342</v>
      </c>
      <c r="F11" s="1" t="s">
        <v>300</v>
      </c>
      <c r="G11" s="1" t="s">
        <v>278</v>
      </c>
      <c r="H11" s="1" t="s">
        <v>266</v>
      </c>
      <c r="I11" s="1" t="s">
        <v>343</v>
      </c>
      <c r="J11" s="1" t="s">
        <v>30</v>
      </c>
      <c r="K11" s="1" t="s">
        <v>344</v>
      </c>
      <c r="L11" s="1" t="s">
        <v>344</v>
      </c>
      <c r="M11" s="1" t="s">
        <v>269</v>
      </c>
      <c r="N11" s="1" t="s">
        <v>269</v>
      </c>
      <c r="O11" s="1" t="s">
        <v>270</v>
      </c>
      <c r="P11" s="1" t="s">
        <v>271</v>
      </c>
      <c r="Q11" s="1" t="s">
        <v>272</v>
      </c>
      <c r="R11" s="1" t="s">
        <v>345</v>
      </c>
      <c r="S11" s="1" t="s">
        <v>274</v>
      </c>
      <c r="T11" s="1" t="s">
        <v>275</v>
      </c>
      <c r="U11" s="1" t="s">
        <v>276</v>
      </c>
      <c r="V11" s="1" t="s">
        <v>346</v>
      </c>
    </row>
    <row r="12" s="1" customFormat="1" spans="1:22">
      <c r="A12" s="3">
        <v>21859043254</v>
      </c>
      <c r="B12" s="1" t="s">
        <v>347</v>
      </c>
      <c r="C12" s="1" t="s">
        <v>348</v>
      </c>
      <c r="D12" s="1" t="s">
        <v>349</v>
      </c>
      <c r="E12" s="1" t="s">
        <v>350</v>
      </c>
      <c r="F12" s="1" t="s">
        <v>351</v>
      </c>
      <c r="G12" s="1" t="s">
        <v>296</v>
      </c>
      <c r="H12" s="1" t="s">
        <v>266</v>
      </c>
      <c r="I12" s="1" t="s">
        <v>352</v>
      </c>
      <c r="J12" s="1" t="s">
        <v>30</v>
      </c>
      <c r="K12" s="1" t="s">
        <v>353</v>
      </c>
      <c r="L12" s="1" t="s">
        <v>353</v>
      </c>
      <c r="M12" s="1" t="s">
        <v>269</v>
      </c>
      <c r="N12" s="1" t="s">
        <v>269</v>
      </c>
      <c r="O12" s="1" t="s">
        <v>270</v>
      </c>
      <c r="P12" s="1" t="s">
        <v>271</v>
      </c>
      <c r="Q12" s="1" t="s">
        <v>272</v>
      </c>
      <c r="R12" s="1" t="s">
        <v>354</v>
      </c>
      <c r="S12" s="1" t="s">
        <v>274</v>
      </c>
      <c r="T12" s="1" t="s">
        <v>275</v>
      </c>
      <c r="U12" s="1" t="s">
        <v>355</v>
      </c>
      <c r="V12" s="1" t="s">
        <v>356</v>
      </c>
    </row>
    <row r="13" s="1" customFormat="1" spans="1:22">
      <c r="A13" s="3">
        <v>999222000269883</v>
      </c>
      <c r="B13" s="1" t="s">
        <v>357</v>
      </c>
      <c r="C13" s="1" t="s">
        <v>358</v>
      </c>
      <c r="D13" s="1" t="s">
        <v>359</v>
      </c>
      <c r="E13" s="1" t="s">
        <v>360</v>
      </c>
      <c r="F13" s="1" t="s">
        <v>278</v>
      </c>
      <c r="G13" s="1" t="s">
        <v>282</v>
      </c>
      <c r="H13" s="1" t="s">
        <v>266</v>
      </c>
      <c r="I13" s="1" t="s">
        <v>361</v>
      </c>
      <c r="J13" s="1" t="s">
        <v>30</v>
      </c>
      <c r="K13" s="1" t="s">
        <v>362</v>
      </c>
      <c r="L13" s="1" t="s">
        <v>362</v>
      </c>
      <c r="M13" s="1" t="s">
        <v>269</v>
      </c>
      <c r="N13" s="1" t="s">
        <v>269</v>
      </c>
      <c r="O13" s="1" t="s">
        <v>270</v>
      </c>
      <c r="P13" s="1" t="s">
        <v>271</v>
      </c>
      <c r="Q13" s="1" t="s">
        <v>272</v>
      </c>
      <c r="R13" s="1" t="s">
        <v>363</v>
      </c>
      <c r="S13" s="1" t="s">
        <v>274</v>
      </c>
      <c r="T13" s="1" t="s">
        <v>275</v>
      </c>
      <c r="U13" s="1" t="s">
        <v>276</v>
      </c>
      <c r="V13" s="1" t="s">
        <v>313</v>
      </c>
    </row>
    <row r="14" s="1" customFormat="1" spans="1:22">
      <c r="A14" s="3">
        <v>21854718466</v>
      </c>
      <c r="B14" s="1" t="s">
        <v>364</v>
      </c>
      <c r="C14" s="1" t="s">
        <v>365</v>
      </c>
      <c r="D14" s="1" t="s">
        <v>366</v>
      </c>
      <c r="E14" s="1" t="s">
        <v>367</v>
      </c>
      <c r="F14" s="1" t="s">
        <v>300</v>
      </c>
      <c r="G14" s="1" t="s">
        <v>278</v>
      </c>
      <c r="H14" s="1" t="s">
        <v>266</v>
      </c>
      <c r="I14" s="1" t="s">
        <v>368</v>
      </c>
      <c r="J14" s="1" t="s">
        <v>30</v>
      </c>
      <c r="K14" s="1" t="s">
        <v>369</v>
      </c>
      <c r="L14" s="1" t="s">
        <v>369</v>
      </c>
      <c r="M14" s="1" t="s">
        <v>269</v>
      </c>
      <c r="N14" s="1" t="s">
        <v>269</v>
      </c>
      <c r="O14" s="1" t="s">
        <v>270</v>
      </c>
      <c r="P14" s="1" t="s">
        <v>271</v>
      </c>
      <c r="Q14" s="1" t="s">
        <v>272</v>
      </c>
      <c r="R14" s="1" t="s">
        <v>370</v>
      </c>
      <c r="S14" s="1" t="s">
        <v>274</v>
      </c>
      <c r="T14" s="1" t="s">
        <v>275</v>
      </c>
      <c r="U14" s="1" t="s">
        <v>355</v>
      </c>
      <c r="V14" s="1" t="s">
        <v>277</v>
      </c>
    </row>
    <row r="15" s="1" customFormat="1" spans="1:22">
      <c r="A15" s="3">
        <v>999221945153287</v>
      </c>
      <c r="B15" s="1" t="s">
        <v>339</v>
      </c>
      <c r="C15" s="1" t="s">
        <v>371</v>
      </c>
      <c r="D15" s="1" t="s">
        <v>372</v>
      </c>
      <c r="E15" s="1" t="s">
        <v>373</v>
      </c>
      <c r="F15" s="1" t="s">
        <v>261</v>
      </c>
      <c r="G15" s="1" t="s">
        <v>282</v>
      </c>
      <c r="H15" s="1" t="s">
        <v>266</v>
      </c>
      <c r="I15" s="1" t="s">
        <v>374</v>
      </c>
      <c r="J15" s="1" t="s">
        <v>30</v>
      </c>
      <c r="K15" s="1" t="s">
        <v>375</v>
      </c>
      <c r="L15" s="1" t="s">
        <v>375</v>
      </c>
      <c r="M15" s="1" t="s">
        <v>269</v>
      </c>
      <c r="N15" s="1" t="s">
        <v>269</v>
      </c>
      <c r="O15" s="1" t="s">
        <v>270</v>
      </c>
      <c r="P15" s="1" t="s">
        <v>271</v>
      </c>
      <c r="Q15" s="1" t="s">
        <v>272</v>
      </c>
      <c r="R15" s="1" t="s">
        <v>376</v>
      </c>
      <c r="S15" s="1" t="s">
        <v>274</v>
      </c>
      <c r="T15" s="1" t="s">
        <v>275</v>
      </c>
      <c r="U15" s="1" t="s">
        <v>355</v>
      </c>
      <c r="V15" s="1" t="s">
        <v>277</v>
      </c>
    </row>
    <row r="16" s="1" customFormat="1" spans="1:22">
      <c r="A16" s="3">
        <v>21856114488</v>
      </c>
      <c r="B16" s="1" t="s">
        <v>377</v>
      </c>
      <c r="C16" s="1" t="s">
        <v>378</v>
      </c>
      <c r="D16" s="1" t="s">
        <v>366</v>
      </c>
      <c r="E16" s="1" t="s">
        <v>379</v>
      </c>
      <c r="F16" s="1" t="s">
        <v>261</v>
      </c>
      <c r="G16" s="1" t="s">
        <v>278</v>
      </c>
      <c r="H16" s="1" t="s">
        <v>266</v>
      </c>
      <c r="I16" s="1" t="s">
        <v>380</v>
      </c>
      <c r="J16" s="1" t="s">
        <v>30</v>
      </c>
      <c r="K16" s="1" t="s">
        <v>381</v>
      </c>
      <c r="L16" s="1" t="s">
        <v>381</v>
      </c>
      <c r="M16" s="1" t="s">
        <v>269</v>
      </c>
      <c r="N16" s="1" t="s">
        <v>269</v>
      </c>
      <c r="O16" s="1" t="s">
        <v>270</v>
      </c>
      <c r="P16" s="1" t="s">
        <v>271</v>
      </c>
      <c r="Q16" s="1" t="s">
        <v>272</v>
      </c>
      <c r="R16" s="1" t="s">
        <v>382</v>
      </c>
      <c r="S16" s="1" t="s">
        <v>274</v>
      </c>
      <c r="T16" s="1" t="s">
        <v>275</v>
      </c>
      <c r="U16" s="1" t="s">
        <v>355</v>
      </c>
      <c r="V16" s="1" t="s">
        <v>277</v>
      </c>
    </row>
    <row r="17" s="1" customFormat="1" spans="1:22">
      <c r="A17" s="3">
        <v>21900066860</v>
      </c>
      <c r="B17" s="1" t="s">
        <v>383</v>
      </c>
      <c r="C17" s="1" t="s">
        <v>384</v>
      </c>
      <c r="D17" s="1" t="s">
        <v>385</v>
      </c>
      <c r="E17" s="1" t="s">
        <v>386</v>
      </c>
      <c r="F17" s="1" t="s">
        <v>261</v>
      </c>
      <c r="G17" s="1" t="s">
        <v>282</v>
      </c>
      <c r="H17" s="1" t="s">
        <v>266</v>
      </c>
      <c r="I17" s="1" t="s">
        <v>387</v>
      </c>
      <c r="J17" s="1" t="s">
        <v>30</v>
      </c>
      <c r="K17" s="1" t="s">
        <v>388</v>
      </c>
      <c r="L17" s="1" t="s">
        <v>388</v>
      </c>
      <c r="M17" s="1" t="s">
        <v>269</v>
      </c>
      <c r="N17" s="1" t="s">
        <v>269</v>
      </c>
      <c r="O17" s="1" t="s">
        <v>270</v>
      </c>
      <c r="P17" s="1" t="s">
        <v>271</v>
      </c>
      <c r="Q17" s="1" t="s">
        <v>272</v>
      </c>
      <c r="R17" s="1" t="s">
        <v>389</v>
      </c>
      <c r="S17" s="1" t="s">
        <v>274</v>
      </c>
      <c r="T17" s="1" t="s">
        <v>275</v>
      </c>
      <c r="U17" s="1" t="s">
        <v>276</v>
      </c>
      <c r="V17" s="1" t="s">
        <v>277</v>
      </c>
    </row>
    <row r="18" s="1" customFormat="1" spans="1:22">
      <c r="A18" s="3">
        <v>21849306256</v>
      </c>
      <c r="B18" s="1" t="s">
        <v>390</v>
      </c>
      <c r="C18" s="1" t="s">
        <v>391</v>
      </c>
      <c r="D18" s="1" t="s">
        <v>392</v>
      </c>
      <c r="E18" s="1" t="s">
        <v>393</v>
      </c>
      <c r="F18" s="1" t="s">
        <v>325</v>
      </c>
      <c r="G18" s="1" t="s">
        <v>278</v>
      </c>
      <c r="H18" s="1" t="s">
        <v>266</v>
      </c>
      <c r="I18" s="1" t="s">
        <v>394</v>
      </c>
      <c r="J18" s="1" t="s">
        <v>30</v>
      </c>
      <c r="K18" s="1" t="s">
        <v>395</v>
      </c>
      <c r="L18" s="1" t="s">
        <v>395</v>
      </c>
      <c r="M18" s="1" t="s">
        <v>269</v>
      </c>
      <c r="N18" s="1" t="s">
        <v>269</v>
      </c>
      <c r="O18" s="1" t="s">
        <v>270</v>
      </c>
      <c r="P18" s="1" t="s">
        <v>271</v>
      </c>
      <c r="Q18" s="1" t="s">
        <v>272</v>
      </c>
      <c r="R18" s="1" t="s">
        <v>396</v>
      </c>
      <c r="S18" s="1" t="s">
        <v>274</v>
      </c>
      <c r="T18" s="1" t="s">
        <v>275</v>
      </c>
      <c r="U18" s="1" t="s">
        <v>355</v>
      </c>
      <c r="V18" s="1" t="s">
        <v>277</v>
      </c>
    </row>
    <row r="19" s="1" customFormat="1" spans="1:22">
      <c r="A19" s="3">
        <v>21852486648</v>
      </c>
      <c r="B19" s="1" t="s">
        <v>397</v>
      </c>
      <c r="C19" s="1" t="s">
        <v>398</v>
      </c>
      <c r="D19" s="1" t="s">
        <v>399</v>
      </c>
      <c r="E19" s="1" t="s">
        <v>400</v>
      </c>
      <c r="F19" s="1" t="s">
        <v>300</v>
      </c>
      <c r="G19" s="1" t="s">
        <v>278</v>
      </c>
      <c r="H19" s="1" t="s">
        <v>266</v>
      </c>
      <c r="I19" s="1" t="s">
        <v>401</v>
      </c>
      <c r="J19" s="1" t="s">
        <v>30</v>
      </c>
      <c r="K19" s="1" t="s">
        <v>402</v>
      </c>
      <c r="L19" s="1" t="s">
        <v>402</v>
      </c>
      <c r="M19" s="1" t="s">
        <v>269</v>
      </c>
      <c r="N19" s="1" t="s">
        <v>269</v>
      </c>
      <c r="O19" s="1" t="s">
        <v>270</v>
      </c>
      <c r="P19" s="1" t="s">
        <v>271</v>
      </c>
      <c r="Q19" s="1" t="s">
        <v>272</v>
      </c>
      <c r="R19" s="1" t="s">
        <v>403</v>
      </c>
      <c r="S19" s="1" t="s">
        <v>274</v>
      </c>
      <c r="T19" s="1" t="s">
        <v>275</v>
      </c>
      <c r="U19" s="1" t="s">
        <v>355</v>
      </c>
      <c r="V19" s="1" t="s">
        <v>277</v>
      </c>
    </row>
    <row r="20" s="1" customFormat="1" spans="1:22">
      <c r="A20" s="3">
        <v>999221852344981</v>
      </c>
      <c r="B20" s="1" t="s">
        <v>397</v>
      </c>
      <c r="C20" s="1" t="s">
        <v>404</v>
      </c>
      <c r="D20" s="1" t="s">
        <v>405</v>
      </c>
      <c r="E20" s="1" t="s">
        <v>406</v>
      </c>
      <c r="F20" s="1" t="s">
        <v>282</v>
      </c>
      <c r="G20" s="1" t="s">
        <v>265</v>
      </c>
      <c r="H20" s="1" t="s">
        <v>266</v>
      </c>
      <c r="I20" s="1" t="s">
        <v>407</v>
      </c>
      <c r="J20" s="1" t="s">
        <v>30</v>
      </c>
      <c r="K20" s="1" t="s">
        <v>290</v>
      </c>
      <c r="L20" s="1" t="s">
        <v>290</v>
      </c>
      <c r="M20" s="1" t="s">
        <v>269</v>
      </c>
      <c r="N20" s="1" t="s">
        <v>269</v>
      </c>
      <c r="O20" s="1" t="s">
        <v>270</v>
      </c>
      <c r="P20" s="1" t="s">
        <v>271</v>
      </c>
      <c r="Q20" s="1" t="s">
        <v>272</v>
      </c>
      <c r="R20" s="1" t="s">
        <v>408</v>
      </c>
      <c r="S20" s="1" t="s">
        <v>274</v>
      </c>
      <c r="T20" s="1" t="s">
        <v>275</v>
      </c>
      <c r="U20" s="1" t="s">
        <v>276</v>
      </c>
      <c r="V20" s="1" t="s">
        <v>346</v>
      </c>
    </row>
    <row r="21" s="1" customFormat="1" spans="1:22">
      <c r="A21" s="3">
        <v>21837719805</v>
      </c>
      <c r="B21" s="1" t="s">
        <v>409</v>
      </c>
      <c r="C21" s="1" t="s">
        <v>410</v>
      </c>
      <c r="D21" s="1" t="s">
        <v>366</v>
      </c>
      <c r="E21" s="1" t="s">
        <v>411</v>
      </c>
      <c r="F21" s="1" t="s">
        <v>357</v>
      </c>
      <c r="G21" s="1" t="s">
        <v>278</v>
      </c>
      <c r="H21" s="1" t="s">
        <v>266</v>
      </c>
      <c r="I21" s="1" t="s">
        <v>412</v>
      </c>
      <c r="J21" s="1" t="s">
        <v>30</v>
      </c>
      <c r="K21" s="1" t="s">
        <v>413</v>
      </c>
      <c r="L21" s="1" t="s">
        <v>413</v>
      </c>
      <c r="M21" s="1" t="s">
        <v>269</v>
      </c>
      <c r="N21" s="1" t="s">
        <v>269</v>
      </c>
      <c r="O21" s="1" t="s">
        <v>270</v>
      </c>
      <c r="P21" s="1" t="s">
        <v>271</v>
      </c>
      <c r="Q21" s="1" t="s">
        <v>272</v>
      </c>
      <c r="R21" s="1" t="s">
        <v>414</v>
      </c>
      <c r="S21" s="1" t="s">
        <v>274</v>
      </c>
      <c r="T21" s="1" t="s">
        <v>275</v>
      </c>
      <c r="U21" s="1" t="s">
        <v>355</v>
      </c>
      <c r="V21" s="1" t="s">
        <v>277</v>
      </c>
    </row>
    <row r="22" s="1" customFormat="1" spans="1:22">
      <c r="A22" s="3">
        <v>21854466847</v>
      </c>
      <c r="B22" s="1" t="s">
        <v>364</v>
      </c>
      <c r="C22" s="1" t="s">
        <v>415</v>
      </c>
      <c r="D22" s="1" t="s">
        <v>416</v>
      </c>
      <c r="E22" s="1" t="s">
        <v>417</v>
      </c>
      <c r="F22" s="1" t="s">
        <v>261</v>
      </c>
      <c r="G22" s="1" t="s">
        <v>265</v>
      </c>
      <c r="H22" s="1" t="s">
        <v>266</v>
      </c>
      <c r="I22" s="1" t="s">
        <v>418</v>
      </c>
      <c r="J22" s="1" t="s">
        <v>30</v>
      </c>
      <c r="K22" s="1" t="s">
        <v>419</v>
      </c>
      <c r="L22" s="1" t="s">
        <v>419</v>
      </c>
      <c r="M22" s="1" t="s">
        <v>269</v>
      </c>
      <c r="N22" s="1" t="s">
        <v>269</v>
      </c>
      <c r="O22" s="1" t="s">
        <v>270</v>
      </c>
      <c r="P22" s="1" t="s">
        <v>271</v>
      </c>
      <c r="Q22" s="1" t="s">
        <v>272</v>
      </c>
      <c r="R22" s="1" t="s">
        <v>420</v>
      </c>
      <c r="S22" s="1" t="s">
        <v>274</v>
      </c>
      <c r="T22" s="1" t="s">
        <v>275</v>
      </c>
      <c r="U22" s="1" t="s">
        <v>355</v>
      </c>
      <c r="V22" s="1" t="s">
        <v>356</v>
      </c>
    </row>
    <row r="23" s="1" customFormat="1" spans="1:22">
      <c r="A23" s="3">
        <v>21838866709</v>
      </c>
      <c r="B23" s="1" t="s">
        <v>421</v>
      </c>
      <c r="C23" s="1" t="s">
        <v>422</v>
      </c>
      <c r="D23" s="1" t="s">
        <v>423</v>
      </c>
      <c r="E23" s="1" t="s">
        <v>424</v>
      </c>
      <c r="F23" s="1" t="s">
        <v>425</v>
      </c>
      <c r="G23" s="1" t="s">
        <v>296</v>
      </c>
      <c r="H23" s="1" t="s">
        <v>266</v>
      </c>
      <c r="I23" s="1" t="s">
        <v>426</v>
      </c>
      <c r="J23" s="1" t="s">
        <v>30</v>
      </c>
      <c r="K23" s="1" t="s">
        <v>427</v>
      </c>
      <c r="L23" s="1" t="s">
        <v>427</v>
      </c>
      <c r="M23" s="1" t="s">
        <v>269</v>
      </c>
      <c r="N23" s="1" t="s">
        <v>269</v>
      </c>
      <c r="O23" s="1" t="s">
        <v>270</v>
      </c>
      <c r="P23" s="1" t="s">
        <v>271</v>
      </c>
      <c r="Q23" s="1" t="s">
        <v>272</v>
      </c>
      <c r="R23" s="1" t="s">
        <v>428</v>
      </c>
      <c r="S23" s="1" t="s">
        <v>274</v>
      </c>
      <c r="T23" s="1" t="s">
        <v>275</v>
      </c>
      <c r="U23" s="1" t="s">
        <v>355</v>
      </c>
      <c r="V23" s="1" t="s">
        <v>292</v>
      </c>
    </row>
    <row r="24" s="1" customFormat="1" spans="1:22">
      <c r="A24" s="3">
        <v>21837719805</v>
      </c>
      <c r="B24" s="1" t="s">
        <v>429</v>
      </c>
      <c r="C24" s="1" t="s">
        <v>430</v>
      </c>
      <c r="D24" s="1" t="s">
        <v>366</v>
      </c>
      <c r="E24" s="1" t="s">
        <v>411</v>
      </c>
      <c r="F24" s="1" t="s">
        <v>357</v>
      </c>
      <c r="G24" s="1" t="s">
        <v>278</v>
      </c>
      <c r="H24" s="1" t="s">
        <v>266</v>
      </c>
      <c r="I24" s="1" t="s">
        <v>270</v>
      </c>
      <c r="J24" s="1" t="s">
        <v>431</v>
      </c>
      <c r="K24" s="1" t="s">
        <v>270</v>
      </c>
      <c r="L24" s="1" t="s">
        <v>270</v>
      </c>
      <c r="M24" s="1" t="s">
        <v>269</v>
      </c>
      <c r="N24" s="1" t="s">
        <v>269</v>
      </c>
      <c r="O24" s="1" t="s">
        <v>270</v>
      </c>
      <c r="P24" s="1" t="s">
        <v>271</v>
      </c>
      <c r="Q24" s="1" t="s">
        <v>272</v>
      </c>
      <c r="R24" s="1" t="s">
        <v>432</v>
      </c>
      <c r="S24" s="1" t="s">
        <v>274</v>
      </c>
      <c r="T24" s="1" t="s">
        <v>275</v>
      </c>
      <c r="U24" s="1" t="s">
        <v>355</v>
      </c>
      <c r="V24" s="1" t="s">
        <v>277</v>
      </c>
    </row>
    <row r="25" s="1" customFormat="1" spans="1:22">
      <c r="A25" s="3">
        <v>21831338528</v>
      </c>
      <c r="B25" s="1" t="s">
        <v>433</v>
      </c>
      <c r="C25" s="1" t="s">
        <v>434</v>
      </c>
      <c r="D25" s="1" t="s">
        <v>435</v>
      </c>
      <c r="E25" s="1" t="s">
        <v>436</v>
      </c>
      <c r="F25" s="1" t="s">
        <v>325</v>
      </c>
      <c r="G25" s="1" t="s">
        <v>278</v>
      </c>
      <c r="H25" s="1" t="s">
        <v>266</v>
      </c>
      <c r="I25" s="1" t="s">
        <v>437</v>
      </c>
      <c r="J25" s="1" t="s">
        <v>30</v>
      </c>
      <c r="K25" s="1" t="s">
        <v>438</v>
      </c>
      <c r="L25" s="1" t="s">
        <v>438</v>
      </c>
      <c r="M25" s="1" t="s">
        <v>269</v>
      </c>
      <c r="N25" s="1" t="s">
        <v>269</v>
      </c>
      <c r="O25" s="1" t="s">
        <v>270</v>
      </c>
      <c r="P25" s="1" t="s">
        <v>271</v>
      </c>
      <c r="Q25" s="1" t="s">
        <v>272</v>
      </c>
      <c r="R25" s="1" t="s">
        <v>439</v>
      </c>
      <c r="S25" s="1" t="s">
        <v>274</v>
      </c>
      <c r="T25" s="1" t="s">
        <v>275</v>
      </c>
      <c r="U25" s="1" t="s">
        <v>355</v>
      </c>
      <c r="V25" s="1" t="s">
        <v>356</v>
      </c>
    </row>
    <row r="26" s="1" customFormat="1" spans="1:22">
      <c r="A26" s="3">
        <v>21474562962</v>
      </c>
      <c r="B26" s="1" t="s">
        <v>440</v>
      </c>
      <c r="C26" s="1" t="s">
        <v>441</v>
      </c>
      <c r="D26" s="1" t="s">
        <v>366</v>
      </c>
      <c r="E26" s="1" t="s">
        <v>442</v>
      </c>
      <c r="F26" s="1" t="s">
        <v>282</v>
      </c>
      <c r="G26" s="1" t="s">
        <v>265</v>
      </c>
      <c r="H26" s="1" t="s">
        <v>266</v>
      </c>
      <c r="I26" s="1" t="s">
        <v>443</v>
      </c>
      <c r="J26" s="1" t="s">
        <v>30</v>
      </c>
      <c r="K26" s="1" t="s">
        <v>444</v>
      </c>
      <c r="L26" s="1" t="s">
        <v>444</v>
      </c>
      <c r="M26" s="1" t="s">
        <v>269</v>
      </c>
      <c r="N26" s="1" t="s">
        <v>269</v>
      </c>
      <c r="O26" s="1" t="s">
        <v>270</v>
      </c>
      <c r="P26" s="1" t="s">
        <v>271</v>
      </c>
      <c r="Q26" s="1" t="s">
        <v>272</v>
      </c>
      <c r="R26" s="1" t="s">
        <v>445</v>
      </c>
      <c r="S26" s="1" t="s">
        <v>274</v>
      </c>
      <c r="T26" s="1" t="s">
        <v>275</v>
      </c>
      <c r="U26" s="1" t="s">
        <v>276</v>
      </c>
      <c r="V26" s="1" t="s">
        <v>277</v>
      </c>
    </row>
    <row r="27" s="1" customFormat="1" spans="1:22">
      <c r="A27" s="3">
        <v>21849207545</v>
      </c>
      <c r="B27" s="1" t="s">
        <v>390</v>
      </c>
      <c r="C27" s="1" t="s">
        <v>446</v>
      </c>
      <c r="D27" s="1" t="s">
        <v>447</v>
      </c>
      <c r="E27" s="1" t="s">
        <v>448</v>
      </c>
      <c r="F27" s="1" t="s">
        <v>261</v>
      </c>
      <c r="G27" s="1" t="s">
        <v>282</v>
      </c>
      <c r="H27" s="1" t="s">
        <v>266</v>
      </c>
      <c r="I27" s="1" t="s">
        <v>449</v>
      </c>
      <c r="J27" s="1" t="s">
        <v>30</v>
      </c>
      <c r="K27" s="1" t="s">
        <v>450</v>
      </c>
      <c r="L27" s="1" t="s">
        <v>450</v>
      </c>
      <c r="M27" s="1" t="s">
        <v>269</v>
      </c>
      <c r="N27" s="1" t="s">
        <v>269</v>
      </c>
      <c r="O27" s="1" t="s">
        <v>270</v>
      </c>
      <c r="P27" s="1" t="s">
        <v>271</v>
      </c>
      <c r="Q27" s="1" t="s">
        <v>272</v>
      </c>
      <c r="R27" s="1" t="s">
        <v>451</v>
      </c>
      <c r="S27" s="1" t="s">
        <v>274</v>
      </c>
      <c r="T27" s="1" t="s">
        <v>275</v>
      </c>
      <c r="U27" s="1" t="s">
        <v>355</v>
      </c>
      <c r="V27" s="1" t="s">
        <v>356</v>
      </c>
    </row>
    <row r="28" s="1" customFormat="1" spans="1:22">
      <c r="A28" s="3">
        <v>21500689192</v>
      </c>
      <c r="B28" s="1" t="s">
        <v>452</v>
      </c>
      <c r="C28" s="1" t="s">
        <v>453</v>
      </c>
      <c r="D28" s="1" t="s">
        <v>454</v>
      </c>
      <c r="E28" s="1" t="s">
        <v>455</v>
      </c>
      <c r="F28" s="1" t="s">
        <v>351</v>
      </c>
      <c r="G28" s="1" t="s">
        <v>278</v>
      </c>
      <c r="H28" s="1" t="s">
        <v>266</v>
      </c>
      <c r="I28" s="1" t="s">
        <v>456</v>
      </c>
      <c r="J28" s="1" t="s">
        <v>30</v>
      </c>
      <c r="K28" s="1" t="s">
        <v>457</v>
      </c>
      <c r="L28" s="1" t="s">
        <v>457</v>
      </c>
      <c r="M28" s="1" t="s">
        <v>269</v>
      </c>
      <c r="N28" s="1" t="s">
        <v>269</v>
      </c>
      <c r="O28" s="1" t="s">
        <v>270</v>
      </c>
      <c r="P28" s="1" t="s">
        <v>271</v>
      </c>
      <c r="Q28" s="1" t="s">
        <v>272</v>
      </c>
      <c r="R28" s="1" t="s">
        <v>458</v>
      </c>
      <c r="S28" s="1" t="s">
        <v>274</v>
      </c>
      <c r="T28" s="1" t="s">
        <v>275</v>
      </c>
      <c r="U28" s="1" t="s">
        <v>355</v>
      </c>
      <c r="V28" s="1" t="s">
        <v>356</v>
      </c>
    </row>
    <row r="29" s="1" customFormat="1" spans="1:22">
      <c r="A29" s="3">
        <v>21434451848</v>
      </c>
      <c r="B29" s="1" t="s">
        <v>459</v>
      </c>
      <c r="C29" s="1" t="s">
        <v>460</v>
      </c>
      <c r="D29" s="1" t="s">
        <v>461</v>
      </c>
      <c r="E29" s="1" t="s">
        <v>462</v>
      </c>
      <c r="F29" s="1" t="s">
        <v>300</v>
      </c>
      <c r="G29" s="1" t="s">
        <v>282</v>
      </c>
      <c r="H29" s="1" t="s">
        <v>266</v>
      </c>
      <c r="I29" s="1" t="s">
        <v>463</v>
      </c>
      <c r="J29" s="1" t="s">
        <v>30</v>
      </c>
      <c r="K29" s="1" t="s">
        <v>464</v>
      </c>
      <c r="L29" s="1" t="s">
        <v>464</v>
      </c>
      <c r="M29" s="1" t="s">
        <v>269</v>
      </c>
      <c r="N29" s="1" t="s">
        <v>269</v>
      </c>
      <c r="O29" s="1" t="s">
        <v>270</v>
      </c>
      <c r="P29" s="1" t="s">
        <v>271</v>
      </c>
      <c r="Q29" s="1" t="s">
        <v>272</v>
      </c>
      <c r="R29" s="1" t="s">
        <v>465</v>
      </c>
      <c r="S29" s="1" t="s">
        <v>274</v>
      </c>
      <c r="T29" s="1" t="s">
        <v>275</v>
      </c>
      <c r="U29" s="1" t="s">
        <v>276</v>
      </c>
      <c r="V29" s="1" t="s">
        <v>356</v>
      </c>
    </row>
    <row r="30" s="1" customFormat="1" spans="1:22">
      <c r="A30" s="3">
        <v>21213160738</v>
      </c>
      <c r="B30" s="1" t="s">
        <v>466</v>
      </c>
      <c r="C30" s="1" t="s">
        <v>467</v>
      </c>
      <c r="D30" s="1" t="s">
        <v>468</v>
      </c>
      <c r="E30" s="1" t="s">
        <v>469</v>
      </c>
      <c r="F30" s="1" t="s">
        <v>300</v>
      </c>
      <c r="G30" s="1" t="s">
        <v>282</v>
      </c>
      <c r="H30" s="1" t="s">
        <v>266</v>
      </c>
      <c r="I30" s="1" t="s">
        <v>470</v>
      </c>
      <c r="J30" s="1" t="s">
        <v>30</v>
      </c>
      <c r="K30" s="1" t="s">
        <v>471</v>
      </c>
      <c r="L30" s="1" t="s">
        <v>471</v>
      </c>
      <c r="M30" s="1" t="s">
        <v>269</v>
      </c>
      <c r="N30" s="1" t="s">
        <v>269</v>
      </c>
      <c r="O30" s="1" t="s">
        <v>270</v>
      </c>
      <c r="P30" s="1" t="s">
        <v>271</v>
      </c>
      <c r="Q30" s="1" t="s">
        <v>272</v>
      </c>
      <c r="R30" s="1" t="s">
        <v>472</v>
      </c>
      <c r="S30" s="1" t="s">
        <v>274</v>
      </c>
      <c r="T30" s="1" t="s">
        <v>275</v>
      </c>
      <c r="U30" s="1" t="s">
        <v>276</v>
      </c>
      <c r="V30" s="1" t="s">
        <v>473</v>
      </c>
    </row>
    <row r="31" s="1" customFormat="1" spans="1:22">
      <c r="A31" s="3">
        <v>21140113606</v>
      </c>
      <c r="B31" s="1" t="s">
        <v>474</v>
      </c>
      <c r="C31" s="1" t="s">
        <v>475</v>
      </c>
      <c r="D31" s="1" t="s">
        <v>416</v>
      </c>
      <c r="E31" s="1" t="s">
        <v>476</v>
      </c>
      <c r="F31" s="1" t="s">
        <v>261</v>
      </c>
      <c r="G31" s="1" t="s">
        <v>282</v>
      </c>
      <c r="H31" s="1" t="s">
        <v>266</v>
      </c>
      <c r="I31" s="1" t="s">
        <v>477</v>
      </c>
      <c r="J31" s="1" t="s">
        <v>30</v>
      </c>
      <c r="K31" s="1" t="s">
        <v>478</v>
      </c>
      <c r="L31" s="1" t="s">
        <v>478</v>
      </c>
      <c r="M31" s="1" t="s">
        <v>269</v>
      </c>
      <c r="N31" s="1" t="s">
        <v>269</v>
      </c>
      <c r="O31" s="1" t="s">
        <v>270</v>
      </c>
      <c r="P31" s="1" t="s">
        <v>271</v>
      </c>
      <c r="Q31" s="1" t="s">
        <v>272</v>
      </c>
      <c r="R31" s="1" t="s">
        <v>479</v>
      </c>
      <c r="S31" s="1" t="s">
        <v>274</v>
      </c>
      <c r="T31" s="1" t="s">
        <v>275</v>
      </c>
      <c r="U31" s="1" t="s">
        <v>355</v>
      </c>
      <c r="V31" s="1" t="s">
        <v>356</v>
      </c>
    </row>
    <row r="32" s="1" customFormat="1" spans="1:22">
      <c r="A32" s="3">
        <v>21792290564</v>
      </c>
      <c r="B32" s="1" t="s">
        <v>480</v>
      </c>
      <c r="C32" s="1" t="s">
        <v>481</v>
      </c>
      <c r="D32" s="1" t="s">
        <v>482</v>
      </c>
      <c r="E32" s="1" t="s">
        <v>483</v>
      </c>
      <c r="F32" s="1" t="s">
        <v>282</v>
      </c>
      <c r="G32" s="1" t="s">
        <v>265</v>
      </c>
      <c r="H32" s="1" t="s">
        <v>266</v>
      </c>
      <c r="I32" s="1" t="s">
        <v>484</v>
      </c>
      <c r="J32" s="1" t="s">
        <v>30</v>
      </c>
      <c r="K32" s="1" t="s">
        <v>485</v>
      </c>
      <c r="L32" s="1" t="s">
        <v>485</v>
      </c>
      <c r="M32" s="1" t="s">
        <v>269</v>
      </c>
      <c r="N32" s="1" t="s">
        <v>269</v>
      </c>
      <c r="O32" s="1" t="s">
        <v>270</v>
      </c>
      <c r="P32" s="1" t="s">
        <v>271</v>
      </c>
      <c r="Q32" s="1" t="s">
        <v>272</v>
      </c>
      <c r="R32" s="1" t="s">
        <v>486</v>
      </c>
      <c r="S32" s="1" t="s">
        <v>274</v>
      </c>
      <c r="T32" s="1" t="s">
        <v>275</v>
      </c>
      <c r="U32" s="1" t="s">
        <v>276</v>
      </c>
      <c r="V32" s="1" t="s">
        <v>356</v>
      </c>
    </row>
    <row r="33" s="1" customFormat="1" spans="1:22">
      <c r="A33" s="3">
        <v>18946689496</v>
      </c>
      <c r="B33" s="1" t="s">
        <v>487</v>
      </c>
      <c r="C33" s="1" t="s">
        <v>488</v>
      </c>
      <c r="D33" s="1" t="s">
        <v>489</v>
      </c>
      <c r="E33" s="1" t="s">
        <v>490</v>
      </c>
      <c r="F33" s="1" t="s">
        <v>325</v>
      </c>
      <c r="G33" s="1" t="s">
        <v>296</v>
      </c>
      <c r="H33" s="1" t="s">
        <v>266</v>
      </c>
      <c r="I33" s="1" t="s">
        <v>491</v>
      </c>
      <c r="J33" s="1" t="s">
        <v>30</v>
      </c>
      <c r="K33" s="1" t="s">
        <v>492</v>
      </c>
      <c r="L33" s="1" t="s">
        <v>492</v>
      </c>
      <c r="M33" s="1" t="s">
        <v>269</v>
      </c>
      <c r="N33" s="1" t="s">
        <v>269</v>
      </c>
      <c r="O33" s="1" t="s">
        <v>270</v>
      </c>
      <c r="P33" s="1" t="s">
        <v>271</v>
      </c>
      <c r="Q33" s="1" t="s">
        <v>272</v>
      </c>
      <c r="R33" s="1" t="s">
        <v>493</v>
      </c>
      <c r="S33" s="1" t="s">
        <v>274</v>
      </c>
      <c r="T33" s="1" t="s">
        <v>275</v>
      </c>
      <c r="U33" s="1" t="s">
        <v>355</v>
      </c>
      <c r="V33" s="1" t="s">
        <v>356</v>
      </c>
    </row>
    <row r="34" s="1" customFormat="1" spans="1:22">
      <c r="A34" s="3">
        <v>21242958178</v>
      </c>
      <c r="B34" s="1" t="s">
        <v>494</v>
      </c>
      <c r="C34" s="1" t="s">
        <v>495</v>
      </c>
      <c r="D34" s="1" t="s">
        <v>496</v>
      </c>
      <c r="E34" s="1" t="s">
        <v>497</v>
      </c>
      <c r="F34" s="1" t="s">
        <v>325</v>
      </c>
      <c r="G34" s="1" t="s">
        <v>278</v>
      </c>
      <c r="H34" s="1" t="s">
        <v>266</v>
      </c>
      <c r="I34" s="1" t="s">
        <v>498</v>
      </c>
      <c r="J34" s="1" t="s">
        <v>30</v>
      </c>
      <c r="K34" s="1" t="s">
        <v>499</v>
      </c>
      <c r="L34" s="1" t="s">
        <v>499</v>
      </c>
      <c r="M34" s="1" t="s">
        <v>269</v>
      </c>
      <c r="N34" s="1" t="s">
        <v>269</v>
      </c>
      <c r="O34" s="1" t="s">
        <v>270</v>
      </c>
      <c r="P34" s="1" t="s">
        <v>271</v>
      </c>
      <c r="Q34" s="1" t="s">
        <v>272</v>
      </c>
      <c r="R34" s="1" t="s">
        <v>500</v>
      </c>
      <c r="S34" s="1" t="s">
        <v>274</v>
      </c>
      <c r="T34" s="1" t="s">
        <v>275</v>
      </c>
      <c r="U34" s="1" t="s">
        <v>276</v>
      </c>
      <c r="V34" s="1" t="s">
        <v>501</v>
      </c>
    </row>
    <row r="35" s="1" customFormat="1" spans="1:22">
      <c r="A35" s="3">
        <v>21009514205</v>
      </c>
      <c r="B35" s="1" t="s">
        <v>502</v>
      </c>
      <c r="C35" s="1" t="s">
        <v>503</v>
      </c>
      <c r="D35" s="1" t="s">
        <v>504</v>
      </c>
      <c r="E35" s="1" t="s">
        <v>505</v>
      </c>
      <c r="F35" s="1" t="s">
        <v>300</v>
      </c>
      <c r="G35" s="1" t="s">
        <v>282</v>
      </c>
      <c r="H35" s="1" t="s">
        <v>266</v>
      </c>
      <c r="I35" s="1" t="s">
        <v>506</v>
      </c>
      <c r="J35" s="1" t="s">
        <v>30</v>
      </c>
      <c r="K35" s="1" t="s">
        <v>507</v>
      </c>
      <c r="L35" s="1" t="s">
        <v>507</v>
      </c>
      <c r="M35" s="1" t="s">
        <v>269</v>
      </c>
      <c r="N35" s="1" t="s">
        <v>269</v>
      </c>
      <c r="O35" s="1" t="s">
        <v>270</v>
      </c>
      <c r="P35" s="1" t="s">
        <v>271</v>
      </c>
      <c r="Q35" s="1" t="s">
        <v>272</v>
      </c>
      <c r="R35" s="1" t="s">
        <v>508</v>
      </c>
      <c r="S35" s="1" t="s">
        <v>509</v>
      </c>
      <c r="T35" s="1" t="s">
        <v>275</v>
      </c>
      <c r="U35" s="1" t="s">
        <v>276</v>
      </c>
      <c r="V35" s="1" t="s">
        <v>510</v>
      </c>
    </row>
    <row r="36" s="1" customFormat="1" spans="1:22">
      <c r="A36" s="3">
        <v>18677958355</v>
      </c>
      <c r="B36" s="1" t="s">
        <v>511</v>
      </c>
      <c r="C36" s="1" t="s">
        <v>512</v>
      </c>
      <c r="D36" s="1" t="s">
        <v>513</v>
      </c>
      <c r="E36" s="1" t="s">
        <v>514</v>
      </c>
      <c r="F36" s="1" t="s">
        <v>261</v>
      </c>
      <c r="G36" s="1" t="s">
        <v>278</v>
      </c>
      <c r="H36" s="1" t="s">
        <v>266</v>
      </c>
      <c r="I36" s="1" t="s">
        <v>515</v>
      </c>
      <c r="J36" s="1" t="s">
        <v>30</v>
      </c>
      <c r="K36" s="1" t="s">
        <v>516</v>
      </c>
      <c r="L36" s="1" t="s">
        <v>517</v>
      </c>
      <c r="M36" s="1" t="s">
        <v>518</v>
      </c>
      <c r="N36" s="1" t="s">
        <v>519</v>
      </c>
      <c r="O36" s="1" t="s">
        <v>270</v>
      </c>
      <c r="P36" s="1" t="s">
        <v>271</v>
      </c>
      <c r="Q36" s="1" t="s">
        <v>272</v>
      </c>
      <c r="R36" s="1" t="s">
        <v>520</v>
      </c>
      <c r="S36" s="1" t="s">
        <v>274</v>
      </c>
      <c r="T36" s="1" t="s">
        <v>275</v>
      </c>
      <c r="U36" s="1" t="s">
        <v>276</v>
      </c>
      <c r="V36" s="1" t="s">
        <v>313</v>
      </c>
    </row>
    <row r="37" s="1" customFormat="1" spans="1:22">
      <c r="A37" s="3">
        <v>21368231342</v>
      </c>
      <c r="B37" s="1" t="s">
        <v>521</v>
      </c>
      <c r="C37" s="1" t="s">
        <v>522</v>
      </c>
      <c r="D37" s="1" t="s">
        <v>489</v>
      </c>
      <c r="E37" s="1" t="s">
        <v>523</v>
      </c>
      <c r="F37" s="1" t="s">
        <v>261</v>
      </c>
      <c r="G37" s="1" t="s">
        <v>265</v>
      </c>
      <c r="H37" s="1" t="s">
        <v>266</v>
      </c>
      <c r="I37" s="1" t="s">
        <v>524</v>
      </c>
      <c r="J37" s="1" t="s">
        <v>30</v>
      </c>
      <c r="K37" s="1" t="s">
        <v>525</v>
      </c>
      <c r="L37" s="1" t="s">
        <v>525</v>
      </c>
      <c r="M37" s="1" t="s">
        <v>269</v>
      </c>
      <c r="N37" s="1" t="s">
        <v>269</v>
      </c>
      <c r="O37" s="1" t="s">
        <v>270</v>
      </c>
      <c r="P37" s="1" t="s">
        <v>271</v>
      </c>
      <c r="Q37" s="1" t="s">
        <v>272</v>
      </c>
      <c r="R37" s="1" t="s">
        <v>526</v>
      </c>
      <c r="S37" s="1" t="s">
        <v>274</v>
      </c>
      <c r="T37" s="1" t="s">
        <v>275</v>
      </c>
      <c r="U37" s="1" t="s">
        <v>355</v>
      </c>
      <c r="V37" s="1" t="s">
        <v>356</v>
      </c>
    </row>
    <row r="38" s="1" customFormat="1" spans="1:22">
      <c r="A38" s="3">
        <v>18911001832</v>
      </c>
      <c r="B38" s="1" t="s">
        <v>527</v>
      </c>
      <c r="C38" s="1" t="s">
        <v>528</v>
      </c>
      <c r="D38" s="1" t="s">
        <v>529</v>
      </c>
      <c r="E38" s="1" t="s">
        <v>530</v>
      </c>
      <c r="F38" s="1" t="s">
        <v>300</v>
      </c>
      <c r="G38" s="1" t="s">
        <v>296</v>
      </c>
      <c r="H38" s="1" t="s">
        <v>266</v>
      </c>
      <c r="I38" s="1" t="s">
        <v>531</v>
      </c>
      <c r="J38" s="1" t="s">
        <v>30</v>
      </c>
      <c r="K38" s="1" t="s">
        <v>532</v>
      </c>
      <c r="L38" s="1" t="s">
        <v>532</v>
      </c>
      <c r="M38" s="1" t="s">
        <v>269</v>
      </c>
      <c r="N38" s="1" t="s">
        <v>269</v>
      </c>
      <c r="O38" s="1" t="s">
        <v>270</v>
      </c>
      <c r="P38" s="1" t="s">
        <v>271</v>
      </c>
      <c r="Q38" s="1" t="s">
        <v>272</v>
      </c>
      <c r="R38" s="1" t="s">
        <v>533</v>
      </c>
      <c r="S38" s="1" t="s">
        <v>274</v>
      </c>
      <c r="T38" s="1" t="s">
        <v>275</v>
      </c>
      <c r="U38" s="1" t="s">
        <v>276</v>
      </c>
      <c r="V38" s="1" t="s">
        <v>356</v>
      </c>
    </row>
    <row r="39" s="1" customFormat="1" spans="1:22">
      <c r="A39" s="3">
        <v>18933058636</v>
      </c>
      <c r="B39" s="1" t="s">
        <v>534</v>
      </c>
      <c r="C39" s="1" t="s">
        <v>535</v>
      </c>
      <c r="D39" s="1" t="s">
        <v>536</v>
      </c>
      <c r="E39" s="1" t="s">
        <v>537</v>
      </c>
      <c r="F39" s="1" t="s">
        <v>300</v>
      </c>
      <c r="G39" s="1" t="s">
        <v>278</v>
      </c>
      <c r="H39" s="1" t="s">
        <v>266</v>
      </c>
      <c r="I39" s="1" t="s">
        <v>538</v>
      </c>
      <c r="J39" s="1" t="s">
        <v>30</v>
      </c>
      <c r="K39" s="1" t="s">
        <v>539</v>
      </c>
      <c r="L39" s="1" t="s">
        <v>539</v>
      </c>
      <c r="M39" s="1" t="s">
        <v>269</v>
      </c>
      <c r="N39" s="1" t="s">
        <v>269</v>
      </c>
      <c r="O39" s="1" t="s">
        <v>270</v>
      </c>
      <c r="P39" s="1" t="s">
        <v>271</v>
      </c>
      <c r="Q39" s="1" t="s">
        <v>272</v>
      </c>
      <c r="R39" s="1" t="s">
        <v>540</v>
      </c>
      <c r="S39" s="1" t="s">
        <v>274</v>
      </c>
      <c r="T39" s="1" t="s">
        <v>275</v>
      </c>
      <c r="U39" s="1" t="s">
        <v>276</v>
      </c>
      <c r="V39" s="1" t="s">
        <v>356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2023-01-03T02:58:00Z</dcterms:created>
  <dcterms:modified xsi:type="dcterms:W3CDTF">2023-01-03T03:25:16Z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0138852C3AFF40D8822C9EC3BBBAB84B</vt:lpwstr>
  </property>
  <property fmtid="{D5CDD505-2E9C-101B-9397-08002B2CF9AE}" pid="3" name="KSOProductBuildVer">
    <vt:lpwstr>2052-11.1.0.13703</vt:lpwstr>
  </property>
</Properties>
</file>