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<sst xmlns="http://schemas.openxmlformats.org/spreadsheetml/2006/main" count="88" uniqueCount="77">
  <si>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</si>
  <si>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</si>
  <si>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</si>
  <si>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</si>
  <si>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</si>
  <si>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</si>
  <si>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</si>
  <si>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</si>
  <si>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</si>
  <si>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</si>
  <si>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</si>
  <si>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</si>
  <si>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</si>
  <si>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</si>
  <si>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</si>
  <si>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</si>
  <si>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</si>
  <si>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</si>
  <si>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</si>
  <si>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</si>
  <si>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</si>
  <si>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</si>
  <si>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</si>
  <si>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</si>
  <si>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</si>
  <si>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999221993503408	</t>
  </si>
  <si>
    <t>Ctrip</t>
  </si>
  <si>
    <t>正常</t>
  </si>
  <si>
    <t>[盐城]亚朵酒店(盐城市政府店)(50196007)</t>
  </si>
  <si>
    <t>雅致大床房&lt;双人入住&gt;&lt;内宾&gt;&lt;预付&gt;&lt;单早&gt;</t>
  </si>
  <si>
    <t>CNY</t>
  </si>
  <si>
    <t>钱铭</t>
  </si>
  <si>
    <t>CA11323230105CNY</t>
  </si>
  <si>
    <t>未提现</t>
  </si>
  <si>
    <t>携程开票</t>
  </si>
  <si>
    <t xml:space="preserve">2897817	</t>
  </si>
  <si>
    <t xml:space="preserve">	</t>
  </si>
  <si>
    <t>，</t>
  </si>
  <si>
    <t>A230105104453481</t>
  </si>
  <si>
    <t>CNY / HKD 当前参考汇率: 1.13518764</t>
  </si>
  <si>
    <t>总计：322.06 CNY/
365.6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</si>
  <si>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</si>
  <si>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</si>
  <si>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</si>
  <si>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</si>
  <si>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</si>
  <si>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</si>
  <si>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</si>
  <si>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</si>
  <si>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</si>
  <si>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</si>
  <si>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</si>
  <si>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</si>
  <si>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</si>
  <si>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</si>
  <si>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</si>
  <si>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</si>
  <si>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</si>
  <si>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</si>
  <si>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</si>
  <si>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</si>
  <si>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2897817</t>
  </si>
  <si>
    <t>盐城市政府亚朵酒店</t>
  </si>
  <si>
    <t>2023-01-01</t>
  </si>
  <si>
    <t>2023-01-02</t>
  </si>
  <si>
    <t>退房日月结</t>
  </si>
  <si>
    <t>322.06</t>
  </si>
  <si>
    <t>RMB</t>
  </si>
  <si>
    <t>0</t>
  </si>
  <si>
    <t>0.00</t>
  </si>
  <si>
    <t>携程汇智国内直连</t>
  </si>
  <si>
    <t>1861</t>
  </si>
  <si>
    <t>2022-12-24 17:01:49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</si>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</sst>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11</xdr:col>
      <xdr:colOff>632460</xdr:colOff>
      <xdr:row>33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28800"/>
          <a:ext cx="8374380" cy="42595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44927</v>
      </c>
      <c r="G2" s="6">
        <v>44928</v>
      </c>
      <c r="H2" s="4">
        <v>1</v>
      </c>
      <c r="I2" s="4">
        <v>1</v>
      </c>
      <c r="J2" s="4">
        <v>1</v>
      </c>
      <c r="K2" s="4" t="s">
        <v>30</v>
      </c>
      <c r="L2" s="4">
        <v>322.06</v>
      </c>
      <c r="M2" s="4">
        <v>322.06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44919</v>
      </c>
      <c r="S2" s="6">
        <v>44931</v>
      </c>
      <c r="T2" s="4" t="s">
        <v>34</v>
      </c>
      <c r="U2" s="4">
        <v>322.06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6" sqref="C6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999221993503408</v>
      </c>
      <c r="B2" s="6">
        <v>44927</v>
      </c>
      <c r="C2" s="6">
        <v>44928</v>
      </c>
      <c r="D2" s="4">
        <v>322.06</v>
      </c>
      <c r="E2" s="4" t="str">
        <f>VLOOKUP(A2,HOP!A:L,12,0)</f>
        <v>322.06</v>
      </c>
      <c r="F2" s="4" t="str">
        <f>VLOOKUP(A2,HOP!A:C,3,0)</f>
        <v>2897817</v>
      </c>
      <c r="G2" s="4">
        <f>D2-E2</f>
        <v>0</v>
      </c>
      <c r="H2" s="4" t="str">
        <f>$H$1&amp;F2</f>
        <v>，2897817</v>
      </c>
      <c r="I2" s="4" t="str">
        <f>VLOOKUP(A2,HOP!A:U,21,0)</f>
        <v>直连</v>
      </c>
    </row>
    <row r="4" spans="4:4">
      <c r="D4" s="4">
        <f>SUM(D2:D3)</f>
        <v>322.06</v>
      </c>
    </row>
    <row r="7" spans="1:1">
      <c r="A7" s="4" t="s">
        <v>38</v>
      </c>
    </row>
    <row r="8" spans="1:1">
      <c r="A8" s="4" t="s">
        <v>39</v>
      </c>
    </row>
    <row r="9" spans="1:1">
      <c r="A9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999221993503408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2023-01-05T02:32:00Z</dcterms:created>
  <dcterms:modified xsi:type="dcterms:W3CDTF">2023-01-05T02:47:39Z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7C4E48E5BA534B4F9DA0CC8880C3EFE3</vt:lpwstr>
  </property>
  <property fmtid="{D5CDD505-2E9C-101B-9397-08002B2CF9AE}" pid="3" name="KSOProductBuildVer">
    <vt:lpwstr>2052-11.1.0.13703</vt:lpwstr>
  </property>
</Properties>
</file>