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<sst xmlns="http://schemas.openxmlformats.org/spreadsheetml/2006/main" count="221" uniqueCount="133">
  <si>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</si>
  <si>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</si>
  <si>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</si>
  <si>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</si>
  <si>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</si>
  <si>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</si>
  <si>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</si>
  <si>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</si>
  <si>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</si>
  <si>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</si>
  <si>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</si>
  <si>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</si>
  <si>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</si>
  <si>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</si>
  <si>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</si>
  <si>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</si>
  <si>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</si>
  <si>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</si>
  <si>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</si>
  <si>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</si>
  <si>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</si>
  <si>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</si>
  <si>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</si>
  <si>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</si>
  <si>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</si>
  <si>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21044217180	</t>
  </si>
  <si>
    <t>Ctrip</t>
  </si>
  <si>
    <t>正常</t>
  </si>
  <si>
    <t>[普吉岛]客莱福巴东普吉岛酒店 (SHA Extra Plus)(Hotel Clover Patong Phuket (SHA Extra Plus))(42365633)</t>
  </si>
  <si>
    <t>高级房（带阳台）&lt;2人入住&gt;&lt;不退款&gt;</t>
  </si>
  <si>
    <t>USD</t>
  </si>
  <si>
    <t>VDOVCHENKO/VIKTORIYA,VDOVCHENKO/VIKTORIYA,VDOVCHENKO/VIKTORIYA,VDOVCHENKO/VIKTORIYA</t>
  </si>
  <si>
    <t>CA5326230106USD</t>
  </si>
  <si>
    <t>未提现</t>
  </si>
  <si>
    <t>携程开票</t>
  </si>
  <si>
    <t xml:space="preserve">	</t>
  </si>
  <si>
    <t xml:space="preserve">250819	</t>
  </si>
  <si>
    <t xml:space="preserve">21588720656	</t>
  </si>
  <si>
    <t>[吉隆坡]吉隆坡柏威年酒店 · 悦榕庄管理(Pavilion Hotel Kuala Lumpur Managed by Banyan Tree)(40759685)</t>
  </si>
  <si>
    <t>城市绿洲特大床房&lt;2人入住&gt;&lt;不退款&gt;&lt;早餐&gt;</t>
  </si>
  <si>
    <t>Ahmad/Norsita,Ahmad/Norsita</t>
  </si>
  <si>
    <t xml:space="preserve">2761018	</t>
  </si>
  <si>
    <t xml:space="preserve">199600	</t>
  </si>
  <si>
    <t xml:space="preserve">21849481005	</t>
  </si>
  <si>
    <t>[曼谷]西隆富丽华酒店（原西隆尤尼可大酒店）(Furama Silom Bangkok)(40721597)</t>
  </si>
  <si>
    <t>豪华房&lt;2人入住&gt;&lt;不退款&gt;</t>
  </si>
  <si>
    <t>LAW/SEONG BOON,NG/SAY HOOI,YEE/CHING KEAT,CHEAH/KIM FAI</t>
  </si>
  <si>
    <t xml:space="preserve">2838590	</t>
  </si>
  <si>
    <t xml:space="preserve">acknowledged	</t>
  </si>
  <si>
    <t xml:space="preserve">999222028470699	</t>
  </si>
  <si>
    <t>[吉隆坡]吉隆坡柏威年酒店 · 悦榕管理(Pavilion Hotel Kuala Lumpur Managed by Banyan Tree)(40759685)</t>
  </si>
  <si>
    <t>至尊绿洲房&lt;2人入住&gt;&lt;不退款&gt;&lt;早餐&gt;</t>
  </si>
  <si>
    <t>Teng/Justin,Teng/Justin</t>
  </si>
  <si>
    <t xml:space="preserve">2909469	</t>
  </si>
  <si>
    <t xml:space="preserve">999222035253323	</t>
  </si>
  <si>
    <t>[吉隆坡]吉隆坡宴宾雅酒店(Impiana KLCC Hotel)(37200629)</t>
  </si>
  <si>
    <t>豪华特大床房&lt;2人入住&gt;&lt;不退款&gt;</t>
  </si>
  <si>
    <t>SHAFIQAH BINTI MOHAMED ZAINUDI/NUR,SHAFIQAH BINTI MOHAMED ZAINUDI/NUR</t>
  </si>
  <si>
    <t xml:space="preserve">2911821	</t>
  </si>
  <si>
    <t xml:space="preserve">confirm by mr fuad (rsv)	</t>
  </si>
  <si>
    <t>，</t>
  </si>
  <si>
    <t>A230106110023481</t>
  </si>
  <si>
    <t>A230106110141481</t>
  </si>
  <si>
    <t>USD / HKD 当前参考汇率: 7.80618</t>
  </si>
  <si>
    <t>总计：1945 USD/
15183.02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</si>
  <si>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</si>
  <si>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</si>
  <si>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</si>
  <si>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</si>
  <si>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</si>
  <si>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</si>
  <si>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</si>
  <si>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</si>
  <si>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</si>
  <si>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</si>
  <si>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</si>
  <si>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</si>
  <si>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</si>
  <si>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</si>
  <si>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</si>
  <si>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</si>
  <si>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</si>
  <si>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</si>
  <si>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</si>
  <si>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2022-12-30</t>
  </si>
  <si>
    <t>2911821</t>
  </si>
  <si>
    <t>吉隆坡宴宾雅酒店</t>
  </si>
  <si>
    <t>SHAFIQAH BINTI MOHAMED ZAINUDI NUR,SHAFIQAH BINTI MOHAMED ZAINUDI NUR</t>
  </si>
  <si>
    <t>2023-01-02</t>
  </si>
  <si>
    <t>2023-01-03</t>
  </si>
  <si>
    <t>退房日周结</t>
  </si>
  <si>
    <t>502.88</t>
  </si>
  <si>
    <t>72.00</t>
  </si>
  <si>
    <t>0</t>
  </si>
  <si>
    <t>0.00</t>
  </si>
  <si>
    <t>携程盛景国际直连</t>
  </si>
  <si>
    <t>01.010677</t>
  </si>
  <si>
    <t>2022-12-30 20:02:34</t>
  </si>
  <si>
    <t>否</t>
  </si>
  <si>
    <t>汇智国际旅游发展有限公司</t>
  </si>
  <si>
    <t>直连</t>
  </si>
  <si>
    <t>马来西亚</t>
  </si>
  <si>
    <t>2022-12-29</t>
  </si>
  <si>
    <t>2909469</t>
  </si>
  <si>
    <t>吉隆坡柏威年酒店 · 悦榕庄管理</t>
  </si>
  <si>
    <t>Teng Justin,Teng Justin</t>
  </si>
  <si>
    <t>2023-01-01</t>
  </si>
  <si>
    <t>2197.18</t>
  </si>
  <si>
    <t>314.00</t>
  </si>
  <si>
    <t>2022-12-30 14:01:32</t>
  </si>
  <si>
    <t>直采</t>
  </si>
  <si>
    <t>2022-12-01</t>
  </si>
  <si>
    <t>2838590</t>
  </si>
  <si>
    <t>曼谷是隆富丽华酒店</t>
  </si>
  <si>
    <t>LAW SEONG BOON,NG SAY HOOI,YEE CHING KEAT,CHEAH KIM FAI</t>
  </si>
  <si>
    <t>3128.27</t>
  </si>
  <si>
    <t>440.00</t>
  </si>
  <si>
    <t>2022-12-02 11:53:03</t>
  </si>
  <si>
    <t>泰国</t>
  </si>
  <si>
    <t>2022-10-26</t>
  </si>
  <si>
    <t>2761018</t>
  </si>
  <si>
    <t>Ahmad Norsita,Ahmad Norsita</t>
  </si>
  <si>
    <t>2022-12-31</t>
  </si>
  <si>
    <t>2673.63</t>
  </si>
  <si>
    <t>367.00</t>
  </si>
  <si>
    <t>2022-11-01 12:55:37</t>
  </si>
  <si>
    <t>2022-09-18</t>
  </si>
  <si>
    <t>2697492</t>
  </si>
  <si>
    <t>客莱福巴东普吉岛酒店 (SHA Plus+)</t>
  </si>
  <si>
    <t>VDOVCHENKO VIKTORIYA,VDOVCHENKO VIKTORIYA,VDOVCHENKO VIKTORIYA,VDOVCHENKO VIKTORIYA</t>
  </si>
  <si>
    <t>5261.29</t>
  </si>
  <si>
    <t>752.00</t>
  </si>
  <si>
    <t>2022-09-18 15:22:09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</si>
</sst>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15</xdr:row>
      <xdr:rowOff>167640</xdr:rowOff>
    </xdr:from>
    <xdr:to>
      <xdr:col>11</xdr:col>
      <xdr:colOff>183515</xdr:colOff>
      <xdr:row>38</xdr:row>
      <xdr:rowOff>91440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910840"/>
          <a:ext cx="8054340" cy="4130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10" defaultRowHeight="14.4" outlineLevelRow="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44925</v>
      </c>
      <c r="G2" s="6">
        <v>44929</v>
      </c>
      <c r="H2" s="4">
        <v>2</v>
      </c>
      <c r="I2" s="4">
        <v>4</v>
      </c>
      <c r="J2" s="4">
        <v>8</v>
      </c>
      <c r="K2" s="4" t="s">
        <v>30</v>
      </c>
      <c r="L2" s="4">
        <v>752</v>
      </c>
      <c r="M2" s="4">
        <v>752</v>
      </c>
      <c r="N2" s="4" t="s">
        <v>31</v>
      </c>
      <c r="O2" s="4" t="s">
        <v>32</v>
      </c>
      <c r="P2" s="4" t="s">
        <v>33</v>
      </c>
      <c r="Q2" s="4">
        <v>0</v>
      </c>
      <c r="R2" s="7">
        <v>44822</v>
      </c>
      <c r="S2" s="6">
        <v>44932</v>
      </c>
      <c r="T2" s="4" t="s">
        <v>34</v>
      </c>
      <c r="U2" s="4">
        <v>752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44926</v>
      </c>
      <c r="G3" s="6">
        <v>44929</v>
      </c>
      <c r="H3" s="4">
        <v>1</v>
      </c>
      <c r="I3" s="4">
        <v>3</v>
      </c>
      <c r="J3" s="4">
        <v>3</v>
      </c>
      <c r="K3" s="4" t="s">
        <v>30</v>
      </c>
      <c r="L3" s="4">
        <v>367</v>
      </c>
      <c r="M3" s="4">
        <v>367</v>
      </c>
      <c r="N3" s="4" t="s">
        <v>40</v>
      </c>
      <c r="O3" s="4" t="s">
        <v>32</v>
      </c>
      <c r="P3" s="4" t="s">
        <v>33</v>
      </c>
      <c r="Q3" s="4">
        <v>0</v>
      </c>
      <c r="R3" s="7">
        <v>44860</v>
      </c>
      <c r="S3" s="6">
        <v>44932</v>
      </c>
      <c r="T3" s="4" t="s">
        <v>34</v>
      </c>
      <c r="U3" s="4">
        <v>367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44924</v>
      </c>
      <c r="G4" s="6">
        <v>44929</v>
      </c>
      <c r="H4" s="4">
        <v>2</v>
      </c>
      <c r="I4" s="4">
        <v>5</v>
      </c>
      <c r="J4" s="4">
        <v>10</v>
      </c>
      <c r="K4" s="4" t="s">
        <v>30</v>
      </c>
      <c r="L4" s="4">
        <v>440</v>
      </c>
      <c r="M4" s="4">
        <v>440</v>
      </c>
      <c r="N4" s="4" t="s">
        <v>46</v>
      </c>
      <c r="O4" s="4" t="s">
        <v>32</v>
      </c>
      <c r="P4" s="4" t="s">
        <v>33</v>
      </c>
      <c r="Q4" s="4">
        <v>0</v>
      </c>
      <c r="R4" s="7">
        <v>44896</v>
      </c>
      <c r="S4" s="6">
        <v>44932</v>
      </c>
      <c r="T4" s="4" t="s">
        <v>34</v>
      </c>
      <c r="U4" s="4">
        <v>440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44927</v>
      </c>
      <c r="G5" s="6">
        <v>44929</v>
      </c>
      <c r="H5" s="4">
        <v>1</v>
      </c>
      <c r="I5" s="4">
        <v>2</v>
      </c>
      <c r="J5" s="4">
        <v>2</v>
      </c>
      <c r="K5" s="4" t="s">
        <v>30</v>
      </c>
      <c r="L5" s="4">
        <v>314</v>
      </c>
      <c r="M5" s="4">
        <v>314</v>
      </c>
      <c r="N5" s="4" t="s">
        <v>52</v>
      </c>
      <c r="O5" s="4" t="s">
        <v>32</v>
      </c>
      <c r="P5" s="4" t="s">
        <v>33</v>
      </c>
      <c r="Q5" s="4">
        <v>0</v>
      </c>
      <c r="R5" s="7">
        <v>44924</v>
      </c>
      <c r="S5" s="6">
        <v>44932</v>
      </c>
      <c r="T5" s="4" t="s">
        <v>34</v>
      </c>
      <c r="U5" s="4">
        <v>314</v>
      </c>
      <c r="V5" s="4">
        <v>0</v>
      </c>
      <c r="W5" s="4">
        <v>0</v>
      </c>
      <c r="X5" s="4" t="s">
        <v>53</v>
      </c>
      <c r="Y5" s="4" t="s">
        <v>35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44928</v>
      </c>
      <c r="G6" s="6">
        <v>44929</v>
      </c>
      <c r="H6" s="4">
        <v>1</v>
      </c>
      <c r="I6" s="4">
        <v>1</v>
      </c>
      <c r="J6" s="4">
        <v>1</v>
      </c>
      <c r="K6" s="4" t="s">
        <v>30</v>
      </c>
      <c r="L6" s="4">
        <v>72</v>
      </c>
      <c r="M6" s="4">
        <v>72</v>
      </c>
      <c r="N6" s="4" t="s">
        <v>57</v>
      </c>
      <c r="O6" s="4" t="s">
        <v>32</v>
      </c>
      <c r="P6" s="4" t="s">
        <v>33</v>
      </c>
      <c r="Q6" s="4">
        <v>0</v>
      </c>
      <c r="R6" s="7">
        <v>44925</v>
      </c>
      <c r="S6" s="6">
        <v>44932</v>
      </c>
      <c r="T6" s="4" t="s">
        <v>34</v>
      </c>
      <c r="U6" s="4">
        <v>72</v>
      </c>
      <c r="V6" s="4">
        <v>0</v>
      </c>
      <c r="W6" s="4">
        <v>0</v>
      </c>
      <c r="X6" s="4" t="s">
        <v>58</v>
      </c>
      <c r="Y6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D14"/>
    </sheetView>
  </sheetViews>
  <sheetFormatPr defaultColWidth="10" defaultRowHeight="14.4"/>
  <cols>
    <col min="1" max="1" width="12.8888888888889" style="4"/>
    <col min="2" max="2" width="11.8888888888889" style="4"/>
    <col min="3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5">
        <v>21044217180</v>
      </c>
      <c r="B2" s="6">
        <v>44925</v>
      </c>
      <c r="C2" s="6">
        <v>44929</v>
      </c>
      <c r="D2" s="4">
        <v>752</v>
      </c>
      <c r="E2" s="4" t="str">
        <f>VLOOKUP(A2,HOP!A:L,12,0)</f>
        <v>752.00</v>
      </c>
      <c r="F2" s="4" t="str">
        <f>VLOOKUP(A2,HOP!A:C,3,0)</f>
        <v>2697492</v>
      </c>
      <c r="G2" s="4">
        <f>D2-E2</f>
        <v>0</v>
      </c>
      <c r="H2" s="4" t="str">
        <f>$H$1&amp;F2</f>
        <v>，2697492</v>
      </c>
      <c r="I2" s="4" t="str">
        <f>VLOOKUP(A2,HOP!A:U,21,0)</f>
        <v>直连</v>
      </c>
    </row>
    <row r="3" s="4" customFormat="1" spans="1:9">
      <c r="A3" s="5">
        <v>21588720656</v>
      </c>
      <c r="B3" s="6">
        <v>44926</v>
      </c>
      <c r="C3" s="6">
        <v>44929</v>
      </c>
      <c r="D3" s="4">
        <v>367</v>
      </c>
      <c r="E3" s="4" t="str">
        <f>VLOOKUP(A3,HOP!A:L,12,0)</f>
        <v>367.00</v>
      </c>
      <c r="F3" s="4" t="str">
        <f>VLOOKUP(A3,HOP!A:C,3,0)</f>
        <v>2761018</v>
      </c>
      <c r="G3" s="4">
        <f>D3-E3</f>
        <v>0</v>
      </c>
      <c r="H3" s="4" t="str">
        <f>$H$1&amp;F3</f>
        <v>，2761018</v>
      </c>
      <c r="I3" s="4" t="str">
        <f>VLOOKUP(A3,HOP!A:U,21,0)</f>
        <v>直采</v>
      </c>
    </row>
    <row r="4" s="4" customFormat="1" spans="1:9">
      <c r="A4" s="5">
        <v>21849481005</v>
      </c>
      <c r="B4" s="6">
        <v>44924</v>
      </c>
      <c r="C4" s="6">
        <v>44929</v>
      </c>
      <c r="D4" s="4">
        <v>440</v>
      </c>
      <c r="E4" s="4" t="str">
        <f>VLOOKUP(A4,HOP!A:L,12,0)</f>
        <v>440.00</v>
      </c>
      <c r="F4" s="4" t="str">
        <f>VLOOKUP(A4,HOP!A:C,3,0)</f>
        <v>2838590</v>
      </c>
      <c r="G4" s="4">
        <f>D4-E4</f>
        <v>0</v>
      </c>
      <c r="H4" s="4" t="str">
        <f>$H$1&amp;F4</f>
        <v>，2838590</v>
      </c>
      <c r="I4" s="4" t="str">
        <f>VLOOKUP(A4,HOP!A:U,21,0)</f>
        <v>直采</v>
      </c>
    </row>
    <row r="5" s="4" customFormat="1" spans="1:9">
      <c r="A5" s="5">
        <v>999222028470699</v>
      </c>
      <c r="B5" s="6">
        <v>44927</v>
      </c>
      <c r="C5" s="6">
        <v>44929</v>
      </c>
      <c r="D5" s="4">
        <v>314</v>
      </c>
      <c r="E5" s="4" t="str">
        <f>VLOOKUP(A5,HOP!A:L,12,0)</f>
        <v>314.00</v>
      </c>
      <c r="F5" s="4" t="str">
        <f>VLOOKUP(A5,HOP!A:C,3,0)</f>
        <v>2909469</v>
      </c>
      <c r="G5" s="4">
        <f>D5-E5</f>
        <v>0</v>
      </c>
      <c r="H5" s="4" t="str">
        <f>$H$1&amp;F5</f>
        <v>，2909469</v>
      </c>
      <c r="I5" s="4" t="str">
        <f>VLOOKUP(A5,HOP!A:U,21,0)</f>
        <v>直采</v>
      </c>
    </row>
    <row r="6" s="4" customFormat="1" spans="1:9">
      <c r="A6" s="5">
        <v>999222035253323</v>
      </c>
      <c r="B6" s="6">
        <v>44928</v>
      </c>
      <c r="C6" s="6">
        <v>44929</v>
      </c>
      <c r="D6" s="4">
        <v>72</v>
      </c>
      <c r="E6" s="4" t="str">
        <f>VLOOKUP(A6,HOP!A:L,12,0)</f>
        <v>72.00</v>
      </c>
      <c r="F6" s="4" t="str">
        <f>VLOOKUP(A6,HOP!A:C,3,0)</f>
        <v>2911821</v>
      </c>
      <c r="G6" s="4">
        <f>D6-E6</f>
        <v>0</v>
      </c>
      <c r="H6" s="4" t="str">
        <f>$H$1&amp;F6</f>
        <v>，2911821</v>
      </c>
      <c r="I6" s="4" t="str">
        <f>VLOOKUP(A6,HOP!A:U,21,0)</f>
        <v>直连</v>
      </c>
    </row>
    <row r="8" spans="4:4">
      <c r="D8" s="4">
        <f>SUM(D2:D7)</f>
        <v>1945</v>
      </c>
    </row>
    <row r="11" spans="1:4">
      <c r="A11" s="4" t="s">
        <v>61</v>
      </c>
      <c r="C11" s="4">
        <v>1121</v>
      </c>
      <c r="D11" s="4">
        <v>8750.73</v>
      </c>
    </row>
    <row r="12" spans="1:4">
      <c r="A12" s="4" t="s">
        <v>62</v>
      </c>
      <c r="C12" s="4">
        <v>824</v>
      </c>
      <c r="D12" s="4">
        <v>6432.29</v>
      </c>
    </row>
    <row r="13" spans="1:4">
      <c r="A13" s="4" t="s">
        <v>63</v>
      </c>
      <c r="C13" s="4">
        <f>SUM(C11:C12)</f>
        <v>1945</v>
      </c>
      <c r="D13" s="4">
        <f>SUM(D11:D12)</f>
        <v>15183.02</v>
      </c>
    </row>
    <row r="14" spans="1:1">
      <c r="A14" s="4" t="s">
        <v>64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.88888888888889" defaultRowHeight="13.2" outlineLevelRow="5"/>
  <cols>
    <col min="1" max="1" width="12.8888888888889" style="1"/>
    <col min="2" max="16383" width="8.88888888888889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999222035253323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30</v>
      </c>
      <c r="K2" s="1" t="s">
        <v>92</v>
      </c>
      <c r="L2" s="1" t="s">
        <v>92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999222028470699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89</v>
      </c>
      <c r="H3" s="1" t="s">
        <v>90</v>
      </c>
      <c r="I3" s="1" t="s">
        <v>107</v>
      </c>
      <c r="J3" s="1" t="s">
        <v>30</v>
      </c>
      <c r="K3" s="1" t="s">
        <v>108</v>
      </c>
      <c r="L3" s="1" t="s">
        <v>108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109</v>
      </c>
      <c r="S3" s="1" t="s">
        <v>98</v>
      </c>
      <c r="T3" s="1" t="s">
        <v>99</v>
      </c>
      <c r="U3" s="1" t="s">
        <v>110</v>
      </c>
      <c r="V3" s="1" t="s">
        <v>101</v>
      </c>
    </row>
    <row r="4" s="1" customFormat="1" spans="1:22">
      <c r="A4" s="3">
        <v>21849481005</v>
      </c>
      <c r="B4" s="1" t="s">
        <v>111</v>
      </c>
      <c r="C4" s="1" t="s">
        <v>112</v>
      </c>
      <c r="D4" s="1" t="s">
        <v>113</v>
      </c>
      <c r="E4" s="1" t="s">
        <v>114</v>
      </c>
      <c r="F4" s="1" t="s">
        <v>102</v>
      </c>
      <c r="G4" s="1" t="s">
        <v>89</v>
      </c>
      <c r="H4" s="1" t="s">
        <v>90</v>
      </c>
      <c r="I4" s="1" t="s">
        <v>115</v>
      </c>
      <c r="J4" s="1" t="s">
        <v>30</v>
      </c>
      <c r="K4" s="1" t="s">
        <v>116</v>
      </c>
      <c r="L4" s="1" t="s">
        <v>116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117</v>
      </c>
      <c r="S4" s="1" t="s">
        <v>98</v>
      </c>
      <c r="T4" s="1" t="s">
        <v>99</v>
      </c>
      <c r="U4" s="1" t="s">
        <v>110</v>
      </c>
      <c r="V4" s="1" t="s">
        <v>118</v>
      </c>
    </row>
    <row r="5" s="1" customFormat="1" spans="1:22">
      <c r="A5" s="3">
        <v>21588720656</v>
      </c>
      <c r="B5" s="1" t="s">
        <v>119</v>
      </c>
      <c r="C5" s="1" t="s">
        <v>120</v>
      </c>
      <c r="D5" s="1" t="s">
        <v>104</v>
      </c>
      <c r="E5" s="1" t="s">
        <v>121</v>
      </c>
      <c r="F5" s="1" t="s">
        <v>122</v>
      </c>
      <c r="G5" s="1" t="s">
        <v>89</v>
      </c>
      <c r="H5" s="1" t="s">
        <v>90</v>
      </c>
      <c r="I5" s="1" t="s">
        <v>123</v>
      </c>
      <c r="J5" s="1" t="s">
        <v>30</v>
      </c>
      <c r="K5" s="1" t="s">
        <v>124</v>
      </c>
      <c r="L5" s="1" t="s">
        <v>124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125</v>
      </c>
      <c r="S5" s="1" t="s">
        <v>98</v>
      </c>
      <c r="T5" s="1" t="s">
        <v>99</v>
      </c>
      <c r="U5" s="1" t="s">
        <v>110</v>
      </c>
      <c r="V5" s="1" t="s">
        <v>101</v>
      </c>
    </row>
    <row r="6" s="1" customFormat="1" spans="1:22">
      <c r="A6" s="3">
        <v>21044217180</v>
      </c>
      <c r="B6" s="1" t="s">
        <v>126</v>
      </c>
      <c r="C6" s="1" t="s">
        <v>127</v>
      </c>
      <c r="D6" s="1" t="s">
        <v>128</v>
      </c>
      <c r="E6" s="1" t="s">
        <v>129</v>
      </c>
      <c r="F6" s="1" t="s">
        <v>84</v>
      </c>
      <c r="G6" s="1" t="s">
        <v>89</v>
      </c>
      <c r="H6" s="1" t="s">
        <v>90</v>
      </c>
      <c r="I6" s="1" t="s">
        <v>130</v>
      </c>
      <c r="J6" s="1" t="s">
        <v>30</v>
      </c>
      <c r="K6" s="1" t="s">
        <v>131</v>
      </c>
      <c r="L6" s="1" t="s">
        <v>131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132</v>
      </c>
      <c r="S6" s="1" t="s">
        <v>98</v>
      </c>
      <c r="T6" s="1" t="s">
        <v>99</v>
      </c>
      <c r="U6" s="1" t="s">
        <v>100</v>
      </c>
      <c r="V6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2023-01-06T02:55:00Z</dcterms:created>
  <dcterms:modified xsi:type="dcterms:W3CDTF">2023-01-06T03:04:07Z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324AF3E858AF43429441DB6297FCC597</vt:lpwstr>
  </property>
  <property fmtid="{D5CDD505-2E9C-101B-9397-08002B2CF9AE}" pid="3" name="KSOProductBuildVer">
    <vt:lpwstr>2052-11.1.0.13703</vt:lpwstr>
  </property>
</Properties>
</file>