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对账!$A$1:$X$73</definedName>
  </definedNames>
  <calcPr calcId="144525"/>
</workbook>
</file>

<file path=xl/sharedStrings.xml><?xml version="1.0" encoding="utf-8"?>
<sst xmlns="http://schemas.openxmlformats.org/spreadsheetml/2006/main" count="2364" uniqueCount="788">
  <si>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</si>
  <si>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</si>
  <si>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</si>
  <si>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</si>
  <si>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</si>
  <si>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</si>
  <si>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</si>
  <si>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</si>
  <si>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</si>
  <si>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</si>
  <si>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</si>
  <si>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</si>
  <si>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</si>
  <si>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</si>
  <si>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</si>
  <si>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</si>
  <si>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</si>
  <si>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</si>
  <si>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</si>
  <si>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</si>
  <si>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</si>
  <si>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</si>
  <si>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</si>
  <si>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</si>
  <si>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</si>
  <si>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18178331323	</t>
  </si>
  <si>
    <t>Ctrip</t>
  </si>
  <si>
    <t>正常</t>
  </si>
  <si>
    <t>[乔治市]槟城希迪特酒店(又称槟城龙城酒店) (槟城对抗新冠肺炎认证)(Cititel Penang (PenangFightCovid-19 Certified))(28528257)</t>
  </si>
  <si>
    <t>标准双床房&lt;单人入住&gt;&lt;单早&gt;</t>
  </si>
  <si>
    <t>CNY</t>
  </si>
  <si>
    <t>Moroni/Alvaro</t>
  </si>
  <si>
    <t>CA2019230107CNY</t>
  </si>
  <si>
    <t>未提现</t>
  </si>
  <si>
    <t>携程开票</t>
  </si>
  <si>
    <t xml:space="preserve">2599397	</t>
  </si>
  <si>
    <t xml:space="preserve">2133257	</t>
  </si>
  <si>
    <t xml:space="preserve">18754494096	</t>
  </si>
  <si>
    <t>[拉普拉普]宿雾迈瑞柏高碧海度假村(Bluewater Maribago Beach Resort Cebu)(7333668)</t>
  </si>
  <si>
    <t>豪华房(至少连住2晚及以上)&lt;三人入住&gt;&lt;无早&gt;</t>
  </si>
  <si>
    <t>Oh/Petrik,Oh/Petrik</t>
  </si>
  <si>
    <t xml:space="preserve">2655590	</t>
  </si>
  <si>
    <t xml:space="preserve">104913	</t>
  </si>
  <si>
    <t xml:space="preserve">18788179975	</t>
  </si>
  <si>
    <t>[曼谷]曼谷辛德霍恩凯宾斯基(Sindhorn Kempinski Bangkok)(92930805)</t>
  </si>
  <si>
    <t>尊贵特大床公寓(至少连住2晚及以上)&lt;今日特价 &gt;&lt;双人入住&gt;&lt;仅适用亚洲客人&gt;&lt;双早&gt;</t>
  </si>
  <si>
    <t>SUN/YINGJAN</t>
  </si>
  <si>
    <t xml:space="preserve">2658761	</t>
  </si>
  <si>
    <t xml:space="preserve">116391	</t>
  </si>
  <si>
    <t xml:space="preserve">21213658480	</t>
  </si>
  <si>
    <t>[长滩岛]长滩岛帕莱姆海滨度假村(Henann Prime Beach Resort Boracay)(6372666)</t>
  </si>
  <si>
    <t>豪华房-直通泳池(至少连住2晚及以上)&lt;特价大促销&gt;&lt;三人入住&gt;&lt;早餐&gt;</t>
  </si>
  <si>
    <t>R. Canela/Sabino,R. Canela/Sabino,R. Canela/Sabino</t>
  </si>
  <si>
    <t xml:space="preserve">2712499	</t>
  </si>
  <si>
    <t xml:space="preserve">HPM164-3028	</t>
  </si>
  <si>
    <t xml:space="preserve">21338935529	</t>
  </si>
  <si>
    <t>[长滩岛]长滩岛赫南公园度假村(Henann Park Resort Boracay)(90373085)</t>
  </si>
  <si>
    <t>家庭房(至少连住2晚及以上)&lt;今日特价 &gt;&lt;五人入住&gt;&lt;早餐&gt;</t>
  </si>
  <si>
    <t>Magat Feet/Eloisa,Magat Feet/Eloisa,Magat Feet/Eloisa,Magat Feet/Eloisa,Magat Feet/Eloisa</t>
  </si>
  <si>
    <t xml:space="preserve">2724793	</t>
  </si>
  <si>
    <t xml:space="preserve">	</t>
  </si>
  <si>
    <t>取消</t>
  </si>
  <si>
    <t xml:space="preserve">21616074780	</t>
  </si>
  <si>
    <t>[曼谷]曼谷素坤逸十一酒店 (SHA Extra Plus)(Eleven Hotel Bangkok Sukhumvit 11 (SHA Extra Plus))(96059687)</t>
  </si>
  <si>
    <t>高级房(至少连住2晚及以上)&lt;双人入住&gt;&lt;无早&gt;</t>
  </si>
  <si>
    <t>CHOI/HANG YIN,LAW/KIN FUN</t>
  </si>
  <si>
    <t xml:space="preserve">2765556	</t>
  </si>
  <si>
    <t xml:space="preserve">30430	</t>
  </si>
  <si>
    <t xml:space="preserve">21697173998	</t>
  </si>
  <si>
    <t>[曼谷]标准酒店 - 曼谷大都会大厦(The Standard, Bangkok Mahanakhon)(91246959)</t>
  </si>
  <si>
    <t>王子标准房&lt;双人入住&gt;&lt;不适用泰国客人&gt;&lt;双早&gt;</t>
  </si>
  <si>
    <t>LE/TAN HUY</t>
  </si>
  <si>
    <t xml:space="preserve">2772612	</t>
  </si>
  <si>
    <t xml:space="preserve">191605720	</t>
  </si>
  <si>
    <t xml:space="preserve">21765773478	</t>
  </si>
  <si>
    <t>[马卡蒂]阿尔法公寓式酒店 (多用途酒店)(The Alpha Suites (Multi-use Hotel))(48244686)</t>
  </si>
  <si>
    <t>两卧室套房&lt;四人入住&gt;&lt;早餐&gt;</t>
  </si>
  <si>
    <t>Bonetti/Stefano</t>
  </si>
  <si>
    <t xml:space="preserve">2788397	</t>
  </si>
  <si>
    <t xml:space="preserve">151186	</t>
  </si>
  <si>
    <t xml:space="preserve">21781244973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</si>
  <si>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</si>
  <si>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</si>
  <si>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LI/CHUNHONG,TANG/WANYUN,LI/MINGLONG,YI/LIQI,CHE/DAIGUANG,NAN/SEOKCHEOL,PIAO/XUN</t>
  </si>
  <si>
    <t xml:space="preserve">2793118	</t>
  </si>
  <si>
    <t xml:space="preserve">627692	</t>
  </si>
  <si>
    <t xml:space="preserve">21781259739	</t>
  </si>
  <si>
    <t>高级特大床房(至少连住2晚及以上)&lt;特惠&gt;&lt;双人入住&gt;&lt;双早&gt;</t>
  </si>
  <si>
    <t>XU/JINGZE,JIANG/QI</t>
  </si>
  <si>
    <t xml:space="preserve">2793125	</t>
  </si>
  <si>
    <t xml:space="preserve">627690	</t>
  </si>
  <si>
    <t xml:space="preserve">21819182789	</t>
  </si>
  <si>
    <t>尊贵房(直通泳池)(至少连住2晚及以上)&lt;今日特价 &gt;&lt;三人入住&gt;&lt;早餐&gt;</t>
  </si>
  <si>
    <t>ki/sooryeo,ki/sooryeo,ki/sooryeo,ki/sooryeo,ki/sooryeo</t>
  </si>
  <si>
    <t xml:space="preserve">2805505	</t>
  </si>
  <si>
    <t xml:space="preserve">HPK108-0004035	</t>
  </si>
  <si>
    <t xml:space="preserve">21826930649	</t>
  </si>
  <si>
    <t>[曼谷]曼谷素坤逸55号通罗中心点大酒店 (SHA Plus+)(Grande Centre Point Sukhumvit 55 Bangkok (SHA Plus+))(8173962)</t>
  </si>
  <si>
    <t>特色豪华房&lt;三人入住&gt;&lt;预付&gt;&lt;早餐&gt;</t>
  </si>
  <si>
    <t>KIM/YONGHWAN,KIM/YONGHWAN,KIM/YONGHWAN</t>
  </si>
  <si>
    <t xml:space="preserve">2811710	</t>
  </si>
  <si>
    <t xml:space="preserve">250515	</t>
  </si>
  <si>
    <t xml:space="preserve">21831288888	</t>
  </si>
  <si>
    <t>[曼谷]索菲特曼谷素坤逸酒店(Sofitel Bangkok Sukhumvit)(4119444)</t>
  </si>
  <si>
    <t>俱乐部米列西姆奢华双床房(至少连住2晚及以上)&lt;双人入住&gt;&lt;不适用于泰国和韩国市场&gt;&lt;双早&gt;</t>
  </si>
  <si>
    <t>OUCHI/RITSUKO,OUCHI/MAO</t>
  </si>
  <si>
    <t xml:space="preserve">2817710	</t>
  </si>
  <si>
    <t xml:space="preserve">938721	</t>
  </si>
  <si>
    <t xml:space="preserve">21835328271	</t>
  </si>
  <si>
    <t>[曼谷]曼谷秋素坤逸酒店 (SHA Plus+)(Qiu Hotel Sukhumvit (SHA Plus+))(28597378)</t>
  </si>
  <si>
    <t>豪华池景房(高层)&lt;特价大促销&gt;&lt;双人入住&gt;&lt;无早&gt;</t>
  </si>
  <si>
    <t>GO/SIN YING,CHAN/TSZ KEI</t>
  </si>
  <si>
    <t xml:space="preserve">2820472	</t>
  </si>
  <si>
    <t xml:space="preserve">79511	</t>
  </si>
  <si>
    <t xml:space="preserve">21841396044	</t>
  </si>
  <si>
    <t>[薄荷岛]赫纳恩镇度假村(Henann Tawala Resort)(91417869)</t>
  </si>
  <si>
    <t>豪华房（直通泳池）&lt;今日特价 &gt;&lt;三人入住&gt;&lt;早餐&gt;</t>
  </si>
  <si>
    <t>Hiroshima/Hitoshi,Hiroshima/Hitoshi,Hiroshima/Hitoshi</t>
  </si>
  <si>
    <t xml:space="preserve">2824769	</t>
  </si>
  <si>
    <t xml:space="preserve">HTW131-0714	</t>
  </si>
  <si>
    <t xml:space="preserve">21845414083	</t>
  </si>
  <si>
    <t>[甲米]奥南菲奥雷度假村(Aonang Fiore Resort)(5494971)</t>
  </si>
  <si>
    <t>别墅(带按摩浴缸)(至少提前30天预订)&lt;双人入住&gt;&lt;双早&gt;</t>
  </si>
  <si>
    <t>Tofone/Marco,Castri/Ilenia</t>
  </si>
  <si>
    <t xml:space="preserve">2831100	</t>
  </si>
  <si>
    <t xml:space="preserve">40990	</t>
  </si>
  <si>
    <t xml:space="preserve">21846717079	</t>
  </si>
  <si>
    <t>[邦劳]阿罗纳海滩赫纳度假村(Henann Resort Alona Beach)(5243777)</t>
  </si>
  <si>
    <t>尊贵房&lt;特价大促销&gt;&lt;三人入住&gt;&lt;早餐&gt;</t>
  </si>
  <si>
    <t>SHIMAZOE/YUKA,SHIMAZOE/YUKA,SHIMAZOE/YUKA</t>
  </si>
  <si>
    <t xml:space="preserve">2833418	</t>
  </si>
  <si>
    <t xml:space="preserve">HBLMNL012-1779	</t>
  </si>
  <si>
    <t xml:space="preserve">999221852113726	</t>
  </si>
  <si>
    <t>[迪拜]迪拜城市季节塔酒店(City Seasons Towers Hotel Dubai)(100960788)</t>
  </si>
  <si>
    <t>高级特大床房 禁烟&lt;双人入住&gt;&lt;双早&gt;</t>
  </si>
  <si>
    <t>KROKHALEVA/ELIZAVETA</t>
  </si>
  <si>
    <t xml:space="preserve">2843701	</t>
  </si>
  <si>
    <t xml:space="preserve">999221852118386	</t>
  </si>
  <si>
    <t xml:space="preserve">2843702	</t>
  </si>
  <si>
    <t xml:space="preserve">39622	</t>
  </si>
  <si>
    <t xml:space="preserve">21854065834	</t>
  </si>
  <si>
    <t>[曼谷]金玉素万那普酒店(Golden Jade Suvarnabhumi)(28680143)</t>
  </si>
  <si>
    <t>高级房&lt;双人入住&gt;&lt;无早&gt;</t>
  </si>
  <si>
    <t>Bunfak/Nithit</t>
  </si>
  <si>
    <t xml:space="preserve">2846714	</t>
  </si>
  <si>
    <t xml:space="preserve">acknowledge	</t>
  </si>
  <si>
    <t xml:space="preserve">21858999090	</t>
  </si>
  <si>
    <t>[曼谷]曼谷湄南河四季酒店 (SHA Plus+)(Four Seasons Hotel Bangkok at Chao Phraya River (SHA Plus+))(57171815)</t>
  </si>
  <si>
    <t>豪华特大床房&lt;双人入住&gt;&lt;无早&gt;</t>
  </si>
  <si>
    <t>rawel/jacob</t>
  </si>
  <si>
    <t xml:space="preserve">2855121	</t>
  </si>
  <si>
    <t xml:space="preserve">136851	</t>
  </si>
  <si>
    <t xml:space="preserve">21859505900	</t>
  </si>
  <si>
    <t>[曼谷]曼谷素坤逸辉盛阁酒店(Fraser Suites Sukhumvit, Bangkok)(27238239)</t>
  </si>
  <si>
    <t>一卧室行政公寓&lt;特惠专享&gt;&lt;双人入住&gt;&lt;无早&gt;</t>
  </si>
  <si>
    <t>Harjani/Amrit,Harjani/Amrit</t>
  </si>
  <si>
    <t xml:space="preserve">2855785	</t>
  </si>
  <si>
    <t xml:space="preserve">94259634-1	</t>
  </si>
  <si>
    <t xml:space="preserve">21875819303	</t>
  </si>
  <si>
    <t>豪华池景房(高层)&lt;双人入住&gt;&lt;限量特惠&gt;&lt;无早&gt;</t>
  </si>
  <si>
    <t>HU/YUXUAN,WU/JINGHAN,SUN/YUEMENG,YU/HANQING</t>
  </si>
  <si>
    <t xml:space="preserve">2861329	</t>
  </si>
  <si>
    <t xml:space="preserve">80355	</t>
  </si>
  <si>
    <t xml:space="preserve">999221882394883	</t>
  </si>
  <si>
    <t>[拉普拉普]宿务白沙滩度假村及水疗中心(Cebu White Sands Resort and Spa)(8235003)</t>
  </si>
  <si>
    <t>至尊奢华房(至少连住2晚及以上)&lt;特价大促销&gt;&lt;双人入住&gt;&lt;双早&gt;</t>
  </si>
  <si>
    <t>WOO/JEONGKYUNG,KIM/HANGYU</t>
  </si>
  <si>
    <t xml:space="preserve">2863734	</t>
  </si>
  <si>
    <t xml:space="preserve">68604	</t>
  </si>
  <si>
    <t xml:space="preserve">21885593902	</t>
  </si>
  <si>
    <t>[普吉岛]普吉岛城市海港度假酒店 (SHA Extra Plus)(Fishermen's Harbour Urban Resort Phuket (SHA Extra Plus))(2355959)</t>
  </si>
  <si>
    <t>豪华房&lt;双人入住&gt;&lt;双早&gt;</t>
  </si>
  <si>
    <t>Jaratsri/Kridsada,Jaratsri/Kridsada</t>
  </si>
  <si>
    <t xml:space="preserve">2864288	</t>
  </si>
  <si>
    <t xml:space="preserve">47465	</t>
  </si>
  <si>
    <t xml:space="preserve">21894062627	</t>
  </si>
  <si>
    <t>[芭堤雅]达拉海角渡假村(Cape Dara Resort)(5470678)</t>
  </si>
  <si>
    <t>小型家庭套房&lt;三人入住&gt;&lt;不适用泰国/印度次大陆客人&gt;&lt;早餐&gt;</t>
  </si>
  <si>
    <t>TANG/MING YEUNG,TANG/MEI WUN,SOONG/WAI SHING</t>
  </si>
  <si>
    <t xml:space="preserve">2866973	</t>
  </si>
  <si>
    <t xml:space="preserve">481986	</t>
  </si>
  <si>
    <t xml:space="preserve">999221910545231	</t>
  </si>
  <si>
    <t>[曼谷]曼谷索拉利亚西铁酒店(Solaria Nishitetsu Hotel Bangkok)(102642575)</t>
  </si>
  <si>
    <t>标准双床房&lt;特惠专享&gt;&lt;双人入住&gt;&lt;双早&gt;</t>
  </si>
  <si>
    <t>JIANG/ZHIYU</t>
  </si>
  <si>
    <t xml:space="preserve">2871138	</t>
  </si>
  <si>
    <t xml:space="preserve">999221914284086	</t>
  </si>
  <si>
    <t>豪华双人间&lt;特惠专享&gt;&lt;双人入住&gt;&lt;双早&gt;</t>
  </si>
  <si>
    <t>Huen/Tung Yin</t>
  </si>
  <si>
    <t xml:space="preserve">2872230	</t>
  </si>
  <si>
    <t xml:space="preserve">TIK	</t>
  </si>
  <si>
    <t xml:space="preserve">21928282576	</t>
  </si>
  <si>
    <t>[芽庄]芽庄洲际酒店(InterContinental Nha Trang, an IHG Hotel)(4398930)</t>
  </si>
  <si>
    <t>海景经典特大床房&lt;双人入住&gt;&lt;双早&gt;</t>
  </si>
  <si>
    <t>Lee/Shinwon,Jang/Yeojin,Ahn/Sohyun,Lee/Eunchae</t>
  </si>
  <si>
    <t xml:space="preserve">2875571	</t>
  </si>
  <si>
    <t xml:space="preserve">624397	</t>
  </si>
  <si>
    <t xml:space="preserve">999221947759739	</t>
  </si>
  <si>
    <t>[薄荷岛]邦劳岛水蓝度假村(Bluewater Panglao Resort)(5732362)</t>
  </si>
  <si>
    <t>尊贵豪华房(至少连住2晚及以上)&lt;双人入住&gt;&lt;无早&gt;</t>
  </si>
  <si>
    <t>LIM/SEHWAK,LIM/SEHWAK</t>
  </si>
  <si>
    <t xml:space="preserve">2882402	</t>
  </si>
  <si>
    <t xml:space="preserve">39918	</t>
  </si>
  <si>
    <t xml:space="preserve">21951178083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</si>
  <si>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</si>
  <si>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</si>
  <si>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AHMAD/FARAH SUHANA</t>
  </si>
  <si>
    <t xml:space="preserve">2883640	</t>
  </si>
  <si>
    <t xml:space="preserve">8220900	</t>
  </si>
  <si>
    <t xml:space="preserve">999221954156524	</t>
  </si>
  <si>
    <t>[Na Chom Thian]安娜安娜度假村(Ana Anan Resort &amp; Villas Pattaya)(44139517)</t>
  </si>
  <si>
    <t>海景天空浴房(愉悦楼)&lt;特惠专享&gt;&lt;三人入住&gt;&lt;不适用泰国客人&gt;&lt;早餐&gt;</t>
  </si>
  <si>
    <t>LAU/MIU TUNG,NG/CHUN PONG</t>
  </si>
  <si>
    <t xml:space="preserve">2884373	</t>
  </si>
  <si>
    <t xml:space="preserve">RR22019128	</t>
  </si>
  <si>
    <t xml:space="preserve">999221968726432	</t>
  </si>
  <si>
    <t>海景一卧室套房（带上下铺）&lt;双人入住&gt;&lt;双早&gt;</t>
  </si>
  <si>
    <t>LEE/HYUNJI</t>
  </si>
  <si>
    <t xml:space="preserve">2889215	</t>
  </si>
  <si>
    <t xml:space="preserve">999221969366168	</t>
  </si>
  <si>
    <t>特色豪华房&lt;双人入住&gt;&lt;双早&gt;</t>
  </si>
  <si>
    <t>CHAN/HOI HING,AUYEUNG/MAN HO</t>
  </si>
  <si>
    <t xml:space="preserve">2889623	</t>
  </si>
  <si>
    <t xml:space="preserve">254876	</t>
  </si>
  <si>
    <t xml:space="preserve">999221974490020	</t>
  </si>
  <si>
    <t>标准特大床房(至少连住2晚及以上)&lt;超值特惠&gt;&lt;双人入住&gt;&lt;不适用泰国客人&gt;&lt;双早&gt;</t>
  </si>
  <si>
    <t>NG/PUI HUEN JENNIFER</t>
  </si>
  <si>
    <t xml:space="preserve">2891161	</t>
  </si>
  <si>
    <t xml:space="preserve">203611199	</t>
  </si>
  <si>
    <t xml:space="preserve">999221982354895	</t>
  </si>
  <si>
    <t>[长滩岛]和南恩泻胡度假酒店(Henann Lagoon Resort)(6406965)</t>
  </si>
  <si>
    <t>豪华房(至少连住2晚及以上)&lt;特价大促销&gt;&lt;三人入住&gt;&lt;早餐&gt;</t>
  </si>
  <si>
    <t>estocada/marjorie,estocada/marjorie</t>
  </si>
  <si>
    <t xml:space="preserve">2894290	</t>
  </si>
  <si>
    <t xml:space="preserve">HLM192-2676	</t>
  </si>
  <si>
    <t xml:space="preserve">999221993620327	</t>
  </si>
  <si>
    <t>海景经典双床房&lt;双人入住&gt;&lt;双早&gt;</t>
  </si>
  <si>
    <t>Lee/Yujin</t>
  </si>
  <si>
    <t xml:space="preserve">2897899	</t>
  </si>
  <si>
    <t xml:space="preserve">632643	</t>
  </si>
  <si>
    <t xml:space="preserve">999221994628388	</t>
  </si>
  <si>
    <t>[釜山]侬新酒店(Nongshim Hotel)(28537275)</t>
  </si>
  <si>
    <t>豪华双床暖炕房&lt;双人入住&gt;&lt;无早&gt;</t>
  </si>
  <si>
    <t>Lee/Jinhyeong</t>
  </si>
  <si>
    <t xml:space="preserve">2898320	</t>
  </si>
  <si>
    <t xml:space="preserve">10655415	</t>
  </si>
  <si>
    <t xml:space="preserve">999222006068979	</t>
  </si>
  <si>
    <t>LEE/DONGHYUK,KIM/YOONA</t>
  </si>
  <si>
    <t xml:space="preserve">2902213	</t>
  </si>
  <si>
    <t xml:space="preserve">634383	</t>
  </si>
  <si>
    <t xml:space="preserve">999222008873259	</t>
  </si>
  <si>
    <t>[普吉岛]普吉岛麦考棕榈滩度假村(SHA Extra Plus)(Maikhao Palm Beach Resort(SHA Extra Plus))(95144222)</t>
  </si>
  <si>
    <t>豪华直通泳池房&lt;三人入住&gt;&lt;早餐&gt;</t>
  </si>
  <si>
    <t>OTSUKA/SHUNICHI,OTSUKA/SHUNICHI,OTSUKA/SHUNICHI</t>
  </si>
  <si>
    <t xml:space="preserve">2902645	</t>
  </si>
  <si>
    <t xml:space="preserve">Sineenuch	</t>
  </si>
  <si>
    <t xml:space="preserve">999222010610906	</t>
  </si>
  <si>
    <t>BINNA/JUNG</t>
  </si>
  <si>
    <t xml:space="preserve">2903418	</t>
  </si>
  <si>
    <t xml:space="preserve">205038060	</t>
  </si>
  <si>
    <t xml:space="preserve">22010968010	</t>
  </si>
  <si>
    <t>[邦挽]安凡尼臻选考拉酒店(SHA Extra Plus)(Avani+ Khao Lak Resort(SHA Extra Plus))(99886567)</t>
  </si>
  <si>
    <t>至尊双床房(至少连住2晚及以上)&lt;双人入住&gt;&lt;双早&gt;</t>
  </si>
  <si>
    <t>KURNIN/ANTON</t>
  </si>
  <si>
    <t xml:space="preserve">2903647	</t>
  </si>
  <si>
    <t xml:space="preserve">61886960	</t>
  </si>
  <si>
    <t xml:space="preserve">22010974428	</t>
  </si>
  <si>
    <t>KONSTANTINOVA/ELIZAVETA</t>
  </si>
  <si>
    <t xml:space="preserve">2903650	</t>
  </si>
  <si>
    <t xml:space="preserve">61886939	</t>
  </si>
  <si>
    <t xml:space="preserve">999222012147689	</t>
  </si>
  <si>
    <t>[吉隆坡]吉隆坡皇家朱兰酒店(Royale Chulan Kuala Lumpur)(5280527)</t>
  </si>
  <si>
    <t>TAM/WAN FATT</t>
  </si>
  <si>
    <t xml:space="preserve">2904328	</t>
  </si>
  <si>
    <t xml:space="preserve">10010653776	</t>
  </si>
  <si>
    <t xml:space="preserve">22015028886	</t>
  </si>
  <si>
    <t>TOYOKAWA/YOSHIYUKI</t>
  </si>
  <si>
    <t xml:space="preserve">2904787	</t>
  </si>
  <si>
    <t xml:space="preserve">10010653835	</t>
  </si>
  <si>
    <t xml:space="preserve">999222018246509	</t>
  </si>
  <si>
    <t>Davies/Jeremy</t>
  </si>
  <si>
    <t xml:space="preserve">2906073	</t>
  </si>
  <si>
    <t xml:space="preserve">141296	</t>
  </si>
  <si>
    <t xml:space="preserve">999222021432622	</t>
  </si>
  <si>
    <t>[檀香山]威基基海滩步行特朗普国际酒店(Trump International Hotel Waikiki)(98321871)</t>
  </si>
  <si>
    <t>部分海景豪华房&lt;双人入住&gt;&lt;预付&gt;&lt;无早&gt;</t>
  </si>
  <si>
    <t>TONG/MENGGE,KIM/MOONKWANG</t>
  </si>
  <si>
    <t xml:space="preserve">2906698	</t>
  </si>
  <si>
    <t xml:space="preserve">999222023379009	</t>
  </si>
  <si>
    <t>[苏梅岛]苏梅岛凯璞法恩酒店(Cape Fahn Hotel Samui)(21928741)</t>
  </si>
  <si>
    <t>海湾景泳池别墅&lt;双人入住&gt;&lt;双早&gt;</t>
  </si>
  <si>
    <t>zhang/zhihao</t>
  </si>
  <si>
    <t xml:space="preserve">2907333	</t>
  </si>
  <si>
    <t xml:space="preserve">6677	</t>
  </si>
  <si>
    <t xml:space="preserve">999222023802429	</t>
  </si>
  <si>
    <t>[曼谷]阿特里姆曼谷美居大酒店(SHA认证)(Grand Mercure Bangkok Atrium (SHA Certified))(4498673)</t>
  </si>
  <si>
    <t>豪华特大床房(至少连住2晚及以上)&lt;今日特价 &gt;&lt;双人入住&gt;&lt;不适用泰国客人&gt;&lt;双早&gt;</t>
  </si>
  <si>
    <t>li/wan,wang/xiaodan,li/xiaofen,sai/tuntunang</t>
  </si>
  <si>
    <t xml:space="preserve">2907673	</t>
  </si>
  <si>
    <t xml:space="preserve">53520895-897	</t>
  </si>
  <si>
    <t xml:space="preserve">999222029816118	</t>
  </si>
  <si>
    <t>标准双床房&lt;特惠专享&gt;&lt;双人入住&gt;&lt;无早&gt;</t>
  </si>
  <si>
    <t>Win/Thanda,Win/Thanda</t>
  </si>
  <si>
    <t xml:space="preserve">2910329	</t>
  </si>
  <si>
    <t xml:space="preserve">242159158	</t>
  </si>
  <si>
    <t xml:space="preserve">999222030203322	</t>
  </si>
  <si>
    <t>[吉隆坡]如玛吉隆坡市中心高级大酒店(The RuMa Hotel and Residences)(98308395)</t>
  </si>
  <si>
    <t>至尊特大床房&lt;双人入住&gt;&lt;预付&gt;&lt;无早&gt;</t>
  </si>
  <si>
    <t>LIVERT/LIM TJUNIKE,Liu/Ganlu</t>
  </si>
  <si>
    <t xml:space="preserve">2910591	</t>
  </si>
  <si>
    <t xml:space="preserve">999222030387980	</t>
  </si>
  <si>
    <t>豪华河景特大床房&lt;双人入住&gt;&lt;无早&gt;</t>
  </si>
  <si>
    <t>BAI/YINGYUN,GUO/QINGYI</t>
  </si>
  <si>
    <t xml:space="preserve">2910679	</t>
  </si>
  <si>
    <t xml:space="preserve">141443	</t>
  </si>
  <si>
    <t xml:space="preserve">999222032546122	</t>
  </si>
  <si>
    <t xml:space="preserve">2911062	</t>
  </si>
  <si>
    <t xml:space="preserve">242216953	</t>
  </si>
  <si>
    <t xml:space="preserve">999222034330516	</t>
  </si>
  <si>
    <t>Kim/Tae Keun,Kim/Tae Keun</t>
  </si>
  <si>
    <t xml:space="preserve">2911404	</t>
  </si>
  <si>
    <t xml:space="preserve">242303003	</t>
  </si>
  <si>
    <t xml:space="preserve">999222034694180	</t>
  </si>
  <si>
    <t>kim/tae keun,kim/tae keun</t>
  </si>
  <si>
    <t xml:space="preserve">2911545	</t>
  </si>
  <si>
    <t xml:space="preserve">242328831	</t>
  </si>
  <si>
    <t xml:space="preserve">999222039648287	</t>
  </si>
  <si>
    <t>[长滩岛]长滩岛市区酒店(Boracay Uptown)(28354342)</t>
  </si>
  <si>
    <t>LIN/ZHIHUI,Li/Juan</t>
  </si>
  <si>
    <t xml:space="preserve">2912827	</t>
  </si>
  <si>
    <t xml:space="preserve">999222041166050	</t>
  </si>
  <si>
    <t>[吉隆坡]吉隆坡四季酒店(Four Seasons Hotel Kuala Lumpur)(17496902)</t>
  </si>
  <si>
    <t>泳池园景特大床房(至少连住2晚及以上)&lt;双人入住&gt;&lt;双早&gt;</t>
  </si>
  <si>
    <t>CAI/QING,HUANG/YIN</t>
  </si>
  <si>
    <t xml:space="preserve">2913157	</t>
  </si>
  <si>
    <t xml:space="preserve">3176733	</t>
  </si>
  <si>
    <t xml:space="preserve">999222041482499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</si>
  <si>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</si>
  <si>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</si>
  <si>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TAN/WEI TAT</t>
  </si>
  <si>
    <t xml:space="preserve">2913221	</t>
  </si>
  <si>
    <t xml:space="preserve">7979087	</t>
  </si>
  <si>
    <t xml:space="preserve">999222045334583	</t>
  </si>
  <si>
    <t>[哥打京那巴鲁]太平洋丝绸酒店(The Pacific Sutera)(5253518)</t>
  </si>
  <si>
    <t>豪华高尔夫景房 1张特大床&lt;双人入住&gt;&lt;不适用韩国客人&gt;&lt;双早&gt;</t>
  </si>
  <si>
    <t>WU/HONGLI</t>
  </si>
  <si>
    <t xml:space="preserve">2913438	</t>
  </si>
  <si>
    <t xml:space="preserve">3351842	</t>
  </si>
  <si>
    <t xml:space="preserve">22047169177	</t>
  </si>
  <si>
    <t>豪华双床房&lt;双人入住&gt;&lt;无早&gt;</t>
  </si>
  <si>
    <t>SEONG/HYEONJIN,SEONG/KWONJUN,PARK/JIYEON,SEONG/YONGGIL</t>
  </si>
  <si>
    <t xml:space="preserve">2913751	</t>
  </si>
  <si>
    <t xml:space="preserve">10656229	</t>
  </si>
  <si>
    <t xml:space="preserve">999222053567678	</t>
  </si>
  <si>
    <t>[琅勃拉邦]铂尔曼琅勃拉邦酒店(Pullman Luang Prabang)(84735141)</t>
  </si>
  <si>
    <t>园景豪华特大床房&lt;全日特价&gt;&lt;双人入住&gt;&lt;双早&gt;&lt;新酒店礼盒&gt;</t>
  </si>
  <si>
    <t>XU/DINGKANG</t>
  </si>
  <si>
    <t xml:space="preserve">2914976	</t>
  </si>
  <si>
    <t xml:space="preserve">206989	</t>
  </si>
  <si>
    <t xml:space="preserve">999222055831650	</t>
  </si>
  <si>
    <t>高级特大床房(至少连住2晚及以上)&lt;今日特价 &gt;&lt;双人入住&gt;&lt;无早&gt;</t>
  </si>
  <si>
    <t>Chiang/Ming CHIH</t>
  </si>
  <si>
    <t xml:space="preserve">2915264	</t>
  </si>
  <si>
    <t xml:space="preserve">53522872	</t>
  </si>
  <si>
    <t xml:space="preserve">999222056755152	</t>
  </si>
  <si>
    <t>[拉普拉普]皇宫水上乐园度假村(JPark Island Resort &amp; Waterpark)(5435570)</t>
  </si>
  <si>
    <t>海景豪华房&lt;双人入住&gt;&lt;双早&gt;</t>
  </si>
  <si>
    <t>Chang/Kyowoon</t>
  </si>
  <si>
    <t xml:space="preserve">2915406	</t>
  </si>
  <si>
    <t xml:space="preserve">6864231	</t>
  </si>
  <si>
    <t xml:space="preserve">999222058211711	</t>
  </si>
  <si>
    <t>[考拉]雅园考拉水疗度假酒店(Graceland Khao Lak Resort &amp; Spa)(6457220)</t>
  </si>
  <si>
    <t>海滩别墅房&lt;四人入住&gt;&lt;早餐&gt;&lt;net rate mode&gt;</t>
  </si>
  <si>
    <t>Simeonov/Lazar,Simeonov/Lazar</t>
  </si>
  <si>
    <t xml:space="preserve">2915759	</t>
  </si>
  <si>
    <t xml:space="preserve">22059511924	</t>
  </si>
  <si>
    <t>[普吉岛]普吉岛兰草度假酒店 (SHA Extra Plus)(Orchidacea Resort (SHA Extra Plus))(45925010)</t>
  </si>
  <si>
    <t>海景豪华房&lt;特惠专享&gt;&lt;双人入住&gt;&lt;双早&gt;</t>
  </si>
  <si>
    <t>Zhi/Hong</t>
  </si>
  <si>
    <t xml:space="preserve">2916327	</t>
  </si>
  <si>
    <t xml:space="preserve">82636	</t>
  </si>
  <si>
    <t xml:space="preserve">999222059760063	</t>
  </si>
  <si>
    <t>[曼谷]S15素坤逸酒店(S15 Sukhumvit Hotel)(45699463)</t>
  </si>
  <si>
    <t>Wei Leng/Tey,Wei Leng/Tey,Wei Leng/Tey</t>
  </si>
  <si>
    <t xml:space="preserve">2916466	</t>
  </si>
  <si>
    <t xml:space="preserve">999222060008168	</t>
  </si>
  <si>
    <t>[科隆]艾温中央华丽酒店(Centro Hotel Ayun DELUXE)(98320479)</t>
  </si>
  <si>
    <t>双人间&lt;双人入住&gt;&lt;预付&gt;&lt;双早&gt;</t>
  </si>
  <si>
    <t>Mrokon/Konstantin,Gashi/Shaban</t>
  </si>
  <si>
    <t xml:space="preserve">2916557	</t>
  </si>
  <si>
    <t xml:space="preserve">999222065083784	</t>
  </si>
  <si>
    <t>Sokkeang/Tea,Sokkeang/Tea</t>
  </si>
  <si>
    <t xml:space="preserve">2917228	</t>
  </si>
  <si>
    <t xml:space="preserve">999222065728044	</t>
  </si>
  <si>
    <t xml:space="preserve">2917442	</t>
  </si>
  <si>
    <t xml:space="preserve">999222068157498	</t>
  </si>
  <si>
    <t>[曼谷]曼谷奇迹大酒店 (SHA EXTRA PLUS)(Miracle Grand Convention Hotel)(28681276)</t>
  </si>
  <si>
    <t>豪华双床房&lt;今日特价 &gt;&lt;双人入住&gt;&lt;无早&gt;</t>
  </si>
  <si>
    <t>LIU/WENCHI,GONG/HONGLIN</t>
  </si>
  <si>
    <t xml:space="preserve">2917739	</t>
  </si>
  <si>
    <t xml:space="preserve">999222068355903	</t>
  </si>
  <si>
    <t>豪华房&lt;特惠&gt;&lt;双人入住&gt;&lt;不适用泰国/印度次大陆客人&gt;&lt;双早&gt;</t>
  </si>
  <si>
    <t>TANG/PEIYAO</t>
  </si>
  <si>
    <t xml:space="preserve">2917768	</t>
  </si>
  <si>
    <t xml:space="preserve">484495	</t>
  </si>
  <si>
    <t xml:space="preserve">999222070439307	</t>
  </si>
  <si>
    <t>[普吉岛]普吉岛骄傲酒店(SHA Extra Plus)(Proud Phuket Hotel(SHA Extra Plus))(5792221)</t>
  </si>
  <si>
    <t>高级池景双床房&lt;双人入住&gt;&lt;双早&gt;</t>
  </si>
  <si>
    <t>DREBOT/YULIYA</t>
  </si>
  <si>
    <t xml:space="preserve">2918223	</t>
  </si>
  <si>
    <t xml:space="preserve">41047	</t>
  </si>
  <si>
    <t>,</t>
  </si>
  <si>
    <t>本期扣款319元</t>
  </si>
  <si>
    <t>A230107095232481</t>
  </si>
  <si>
    <t>A230107095443481</t>
  </si>
  <si>
    <t>CNY / HKD 当前参考汇率: 1.143347104</t>
  </si>
  <si>
    <t>总计；232790.21 CNY/
266160.01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</si>
  <si>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</si>
  <si>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</si>
  <si>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</si>
  <si>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</si>
  <si>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</si>
  <si>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</si>
  <si>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</si>
  <si>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</si>
  <si>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</si>
  <si>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</si>
  <si>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</si>
  <si>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</si>
  <si>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</si>
  <si>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</si>
  <si>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</si>
  <si>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</si>
  <si>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</si>
  <si>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</si>
  <si>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</si>
  <si>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2023-01-03</t>
  </si>
  <si>
    <t>2918223</t>
  </si>
  <si>
    <t>傲世普吉岛酒店</t>
  </si>
  <si>
    <t>DREBOT YULIYA</t>
  </si>
  <si>
    <t>2023-01-04</t>
  </si>
  <si>
    <t>退房日周结</t>
  </si>
  <si>
    <t>516.00</t>
  </si>
  <si>
    <t>RMB</t>
  </si>
  <si>
    <t>0</t>
  </si>
  <si>
    <t>0.00</t>
  </si>
  <si>
    <t>携程国际直连(DD)</t>
  </si>
  <si>
    <t>01.011174</t>
  </si>
  <si>
    <t>2023-01-03 17:10:44</t>
  </si>
  <si>
    <t>否</t>
  </si>
  <si>
    <t>汇智国际旅游发展有限公司</t>
  </si>
  <si>
    <t>直采</t>
  </si>
  <si>
    <t>泰国</t>
  </si>
  <si>
    <t>2917768</t>
  </si>
  <si>
    <t>达拉海角度假酒店</t>
  </si>
  <si>
    <t>TANG PEIYAO</t>
  </si>
  <si>
    <t>739.00</t>
  </si>
  <si>
    <t>2023-01-03 13:30:19</t>
  </si>
  <si>
    <t>2917442</t>
  </si>
  <si>
    <t>曼谷素坤逸辉盛阁酒店</t>
  </si>
  <si>
    <t>Sokkeang Tea,Sokkeang Tea</t>
  </si>
  <si>
    <t>600.00</t>
  </si>
  <si>
    <t>2023-01-03 11:27:54</t>
  </si>
  <si>
    <t>2023-01-02</t>
  </si>
  <si>
    <t>2916557</t>
  </si>
  <si>
    <t>艾温中央华丽酒店</t>
  </si>
  <si>
    <t>Mrokon Konstantin,Gashi Shaban</t>
  </si>
  <si>
    <t>486.49</t>
  </si>
  <si>
    <t>2023-01-02 17:30:50</t>
  </si>
  <si>
    <t>直连</t>
  </si>
  <si>
    <t>德国</t>
  </si>
  <si>
    <t>2916327</t>
  </si>
  <si>
    <t>普吉岛兰草度假酒店 (SHA Extra Plus)</t>
  </si>
  <si>
    <t>Zhi Hong</t>
  </si>
  <si>
    <t>870.00</t>
  </si>
  <si>
    <t>2023-01-02 15:51:34</t>
  </si>
  <si>
    <t>2915406</t>
  </si>
  <si>
    <t>皇宫水上乐园度假村</t>
  </si>
  <si>
    <t>Chang Kyowoon</t>
  </si>
  <si>
    <t>2400.00</t>
  </si>
  <si>
    <t>2023-01-02 14:21:57</t>
  </si>
  <si>
    <t>菲律宾</t>
  </si>
  <si>
    <t>2023-01-01</t>
  </si>
  <si>
    <t>2915264</t>
  </si>
  <si>
    <t>阿特里姆曼谷美居大酒店(SHA认证)</t>
  </si>
  <si>
    <t>Chiang Ming CHIH</t>
  </si>
  <si>
    <t>763.00</t>
  </si>
  <si>
    <t>2023-01-02 16:03:54</t>
  </si>
  <si>
    <t>2914976</t>
  </si>
  <si>
    <t>铂尔曼琅勃拉邦酒店</t>
  </si>
  <si>
    <t>XU DINGKANG</t>
  </si>
  <si>
    <t>1686.00</t>
  </si>
  <si>
    <t>2023-01-02 10:15:04</t>
  </si>
  <si>
    <t>老挝</t>
  </si>
  <si>
    <t>2913751</t>
  </si>
  <si>
    <t>侬新酒店</t>
  </si>
  <si>
    <t>SEONG HYEONJIN,SEONG KWONJUN,PARK JIYEON,SEONG YONGGIL</t>
  </si>
  <si>
    <t>1224.00</t>
  </si>
  <si>
    <t>2023-01-01 08:56:07</t>
  </si>
  <si>
    <t>韩国</t>
  </si>
  <si>
    <t>2022-12-31</t>
  </si>
  <si>
    <t>2913438</t>
  </si>
  <si>
    <t>太平洋丝绸酒店</t>
  </si>
  <si>
    <t>WU HONGLI</t>
  </si>
  <si>
    <t>1204.00</t>
  </si>
  <si>
    <t>2023-01-02 09:25:27</t>
  </si>
  <si>
    <t>马来西亚</t>
  </si>
  <si>
    <t>2913221</t>
  </si>
  <si>
    <t>曼谷lyf素坤逸8巷-雅诗阁管理</t>
  </si>
  <si>
    <t>TAN WEI TAT</t>
  </si>
  <si>
    <t>1200.00</t>
  </si>
  <si>
    <t>2022-12-31 16:22:58</t>
  </si>
  <si>
    <t>2913157</t>
  </si>
  <si>
    <t>吉隆坡四季酒店</t>
  </si>
  <si>
    <t>CAI QING,HUANG YIN</t>
  </si>
  <si>
    <t>2974.00</t>
  </si>
  <si>
    <t>2022-12-31 17:04:49</t>
  </si>
  <si>
    <t>2022-12-30</t>
  </si>
  <si>
    <t>2911545</t>
  </si>
  <si>
    <t>曼谷索拉利亚西铁酒店</t>
  </si>
  <si>
    <t>kim tae keun,kim tae keun</t>
  </si>
  <si>
    <t>2466.00</t>
  </si>
  <si>
    <t>2022-12-30 18:40:20</t>
  </si>
  <si>
    <t>2911404</t>
  </si>
  <si>
    <t>Kim Tae Keun,Kim Tae Keun</t>
  </si>
  <si>
    <t>-2466</t>
  </si>
  <si>
    <t>2022-12-30 18:16:32</t>
  </si>
  <si>
    <t>2911062</t>
  </si>
  <si>
    <t>Win Thanda,Win Thanda</t>
  </si>
  <si>
    <t>2022-12-30 14:02:07</t>
  </si>
  <si>
    <t>2910679</t>
  </si>
  <si>
    <t>曼谷湄南河四季酒店 (SHA Plus+)</t>
  </si>
  <si>
    <t>BAI YINGYUN,GUO QINGYI</t>
  </si>
  <si>
    <t>9060.00</t>
  </si>
  <si>
    <t>2022-12-31 19:27:08</t>
  </si>
  <si>
    <t>2910591</t>
  </si>
  <si>
    <t>如玛吉隆玻市中心高级大酒店</t>
  </si>
  <si>
    <t>LIVERT LIM TJUNIKE,Liu Ganlu</t>
  </si>
  <si>
    <t>2029.51</t>
  </si>
  <si>
    <t>2022-12-30 08:32:21</t>
  </si>
  <si>
    <t>2910329</t>
  </si>
  <si>
    <t>2022-12-30 10:45:48</t>
  </si>
  <si>
    <t>2022-12-29</t>
  </si>
  <si>
    <t>2907673</t>
  </si>
  <si>
    <t>li wan,wang xiaodan,li xiaofen,sai tuntunang</t>
  </si>
  <si>
    <t>4644.00</t>
  </si>
  <si>
    <t>2022-12-29 11:12:18</t>
  </si>
  <si>
    <t>2907333</t>
  </si>
  <si>
    <t>苏梅岛凯璞法恩酒店</t>
  </si>
  <si>
    <t>zhang zhihao</t>
  </si>
  <si>
    <t>20400.00</t>
  </si>
  <si>
    <t>2022-12-29 11:36:35</t>
  </si>
  <si>
    <t>2022-12-28</t>
  </si>
  <si>
    <t>2906698</t>
  </si>
  <si>
    <t>威基基海滩步行特朗普国际酒店</t>
  </si>
  <si>
    <t>TONG MENGGE,KIM MOONKWANG</t>
  </si>
  <si>
    <t>12625.21</t>
  </si>
  <si>
    <t>2022-12-28 19:54:29</t>
  </si>
  <si>
    <t>美国</t>
  </si>
  <si>
    <t>2906073</t>
  </si>
  <si>
    <t>Davies Jeremy</t>
  </si>
  <si>
    <t>7540.00</t>
  </si>
  <si>
    <t>2022-12-30 21:46:12</t>
  </si>
  <si>
    <t>2022-12-27</t>
  </si>
  <si>
    <t>2904787</t>
  </si>
  <si>
    <t>吉隆坡皇家朱兰酒店</t>
  </si>
  <si>
    <t>TOYOKAWA YOSHIYUKI</t>
  </si>
  <si>
    <t>1218.00</t>
  </si>
  <si>
    <t>2022-12-28 17:08:31</t>
  </si>
  <si>
    <t>2904328</t>
  </si>
  <si>
    <t>TAM WAN FATT</t>
  </si>
  <si>
    <t>706.00</t>
  </si>
  <si>
    <t>2022-12-27 18:38:27</t>
  </si>
  <si>
    <t>2903650</t>
  </si>
  <si>
    <t>安凡尼臻选考拉酒店(SHA Extra Plus)</t>
  </si>
  <si>
    <t>KONSTANTINOVA ELIZAVETA</t>
  </si>
  <si>
    <t>4650.00</t>
  </si>
  <si>
    <t>2022-12-28 15:25:42</t>
  </si>
  <si>
    <t>2903647</t>
  </si>
  <si>
    <t>KURNIN ANTON</t>
  </si>
  <si>
    <t>2022-12-28 15:40:18</t>
  </si>
  <si>
    <t>2903418</t>
  </si>
  <si>
    <t>标准酒店 - 曼谷大都会大厦</t>
  </si>
  <si>
    <t>BINNA JUNG</t>
  </si>
  <si>
    <t>2756.00</t>
  </si>
  <si>
    <t>2022-12-27 15:18:19</t>
  </si>
  <si>
    <t>2022-12-26</t>
  </si>
  <si>
    <t>2902645</t>
  </si>
  <si>
    <t>普吉岛麦考棕榈滩度假村(SHA Plus+)</t>
  </si>
  <si>
    <t>OTSUKA SHUNICHI,OTSUKA SHUNICHI,OTSUKA SHUNICHI</t>
  </si>
  <si>
    <t>1143.00</t>
  </si>
  <si>
    <t>2022-12-27 10:04:13</t>
  </si>
  <si>
    <t>2902213</t>
  </si>
  <si>
    <t>芽庄洲际酒店</t>
  </si>
  <si>
    <t>LEE DONGHYUK,KIM YOONA</t>
  </si>
  <si>
    <t>1734.00</t>
  </si>
  <si>
    <t>2022-12-27 10:26:03</t>
  </si>
  <si>
    <t>越南</t>
  </si>
  <si>
    <t>2022-12-24</t>
  </si>
  <si>
    <t>2898320</t>
  </si>
  <si>
    <t>Lee Jinhyeong</t>
  </si>
  <si>
    <t>640.00</t>
  </si>
  <si>
    <t>2022-12-24 22:45:39</t>
  </si>
  <si>
    <t>2897899</t>
  </si>
  <si>
    <t>Lee Yujin</t>
  </si>
  <si>
    <t>867.00</t>
  </si>
  <si>
    <t>2022-12-25 16:03:10</t>
  </si>
  <si>
    <t>2022-12-22</t>
  </si>
  <si>
    <t>2894290</t>
  </si>
  <si>
    <t>和南恩泻胡度假酒店</t>
  </si>
  <si>
    <t>estocada marjorie,estocada marjorie</t>
  </si>
  <si>
    <t>6455.00</t>
  </si>
  <si>
    <t>2022-12-23 11:13:38</t>
  </si>
  <si>
    <t>2022-12-21</t>
  </si>
  <si>
    <t>2891161</t>
  </si>
  <si>
    <t>NG PUI HUEN JENNIFER</t>
  </si>
  <si>
    <t>2022-12-21 15:34:54</t>
  </si>
  <si>
    <t>2022-12-20</t>
  </si>
  <si>
    <t>2889623</t>
  </si>
  <si>
    <t>曼谷素坤逸55号通罗中心点大酒店 (SHA Plus+)</t>
  </si>
  <si>
    <t>CHAN HOI HING,AUYEUNG MAN HO</t>
  </si>
  <si>
    <t>2770.00</t>
  </si>
  <si>
    <t>2022-12-21 12:40:21</t>
  </si>
  <si>
    <t>2022-12-18</t>
  </si>
  <si>
    <t>2884373</t>
  </si>
  <si>
    <t>安娜安娜度假村</t>
  </si>
  <si>
    <t>LAU MIU TUNG,NG CHUN PONG</t>
  </si>
  <si>
    <t>2386.00</t>
  </si>
  <si>
    <t>2022-12-18 18:37:56</t>
  </si>
  <si>
    <t>2883640</t>
  </si>
  <si>
    <t>槟城直落巴巷悦椿度假村 (槟城对抗新冠肺炎认证)</t>
  </si>
  <si>
    <t>AHMAD FARAH SUHANA</t>
  </si>
  <si>
    <t>1824.00</t>
  </si>
  <si>
    <t>2022-12-19 14:21:16</t>
  </si>
  <si>
    <t>2022-12-17</t>
  </si>
  <si>
    <t>2882402</t>
  </si>
  <si>
    <t>邦劳岛水蓝度假村</t>
  </si>
  <si>
    <t>LIM SEHWAK,LIM SEHWAK</t>
  </si>
  <si>
    <t>1362.00</t>
  </si>
  <si>
    <t>2022-12-19 12:50:13</t>
  </si>
  <si>
    <t>2022-12-15</t>
  </si>
  <si>
    <t>2875571</t>
  </si>
  <si>
    <t>Lee Shinwon,Jang Yeojin,Ahn Sohyun,Lee Eunchae</t>
  </si>
  <si>
    <t>3480.00</t>
  </si>
  <si>
    <t>2022-12-15 18:17:52</t>
  </si>
  <si>
    <t>2022-12-14</t>
  </si>
  <si>
    <t>2872230</t>
  </si>
  <si>
    <t>Huen Tung Yin</t>
  </si>
  <si>
    <t>3868.00</t>
  </si>
  <si>
    <t>2022-12-14 11:36:41</t>
  </si>
  <si>
    <t>2022-12-12</t>
  </si>
  <si>
    <t>2866973</t>
  </si>
  <si>
    <t>TANG MING YEUNG,TANG MEI WUN,SOONG WAI SHING</t>
  </si>
  <si>
    <t>1720.00</t>
  </si>
  <si>
    <t>2022-12-12 09:59:34</t>
  </si>
  <si>
    <t>2022-12-10</t>
  </si>
  <si>
    <t>2864288</t>
  </si>
  <si>
    <t>普吉岛城市海港度假酒店 (SHA Extra Plus)</t>
  </si>
  <si>
    <t>Jaratsri Kridsada,Jaratsri Kridsada</t>
  </si>
  <si>
    <t>666.00</t>
  </si>
  <si>
    <t>2022-12-11 13:31:33</t>
  </si>
  <si>
    <t>2863734</t>
  </si>
  <si>
    <t>宿务白沙滩度假村及水疗中心</t>
  </si>
  <si>
    <t>WOO JEONGKYUNG,KIM HANGYU</t>
  </si>
  <si>
    <t>8665.00</t>
  </si>
  <si>
    <t>2022-12-11 11:29:43</t>
  </si>
  <si>
    <t>2022-12-09</t>
  </si>
  <si>
    <t>2861329</t>
  </si>
  <si>
    <t>曼谷秋素坤逸酒店 (SHA Plus+)</t>
  </si>
  <si>
    <t>HU YUXUAN,WU JINGHAN,SUN YUEMENG,YU HANQING</t>
  </si>
  <si>
    <t>2022-12-09 23:33:50</t>
  </si>
  <si>
    <t>2022-12-08</t>
  </si>
  <si>
    <t>2855785</t>
  </si>
  <si>
    <t>Harjani Amrit,Harjani Amrit</t>
  </si>
  <si>
    <t>606.00</t>
  </si>
  <si>
    <t>2022-12-08 11:00:55</t>
  </si>
  <si>
    <t>2022-12-07</t>
  </si>
  <si>
    <t>2855121</t>
  </si>
  <si>
    <t>rawel jacob</t>
  </si>
  <si>
    <t>7040.00</t>
  </si>
  <si>
    <t>2022-12-09 11:08:31</t>
  </si>
  <si>
    <t>2022-12-04</t>
  </si>
  <si>
    <t>2846714</t>
  </si>
  <si>
    <t>曼谷金玉素旺纳普酒店</t>
  </si>
  <si>
    <t>Bunfak Nithit</t>
  </si>
  <si>
    <t>358.00</t>
  </si>
  <si>
    <t>2022-12-05 11:06:03</t>
  </si>
  <si>
    <t>2022-12-03</t>
  </si>
  <si>
    <t>2843702</t>
  </si>
  <si>
    <t>迪拜城市季节塔酒店</t>
  </si>
  <si>
    <t>KROKHALEVA ELIZAVETA</t>
  </si>
  <si>
    <t>2022-12-23</t>
  </si>
  <si>
    <t>15944.00</t>
  </si>
  <si>
    <t>2022-12-04 15:27:21</t>
  </si>
  <si>
    <t>阿拉伯联合酋长国</t>
  </si>
  <si>
    <t>2022-11-30</t>
  </si>
  <si>
    <t>2833418</t>
  </si>
  <si>
    <t>阿罗纳海滩赫纳度假村</t>
  </si>
  <si>
    <t>SHIMAZOE YUKA,SHIMAZOE YUKA,SHIMAZOE YUKA</t>
  </si>
  <si>
    <t>1455.00</t>
  </si>
  <si>
    <t>2022-12-01 18:48:56</t>
  </si>
  <si>
    <t>2022-11-29</t>
  </si>
  <si>
    <t>2831100</t>
  </si>
  <si>
    <t>甲米奥南菲奥雷度假村</t>
  </si>
  <si>
    <t>Tofone Marco,Castri Ilenia</t>
  </si>
  <si>
    <t>3021.00</t>
  </si>
  <si>
    <t>2022-11-29 10:05:30</t>
  </si>
  <si>
    <t>2022-11-26</t>
  </si>
  <si>
    <t>2824769</t>
  </si>
  <si>
    <t>薄荷岛赫南塔瓦拉度假村</t>
  </si>
  <si>
    <t>Hiroshima Hitoshi,Hiroshima Hitoshi,Hiroshima Hitoshi</t>
  </si>
  <si>
    <t>1600.00</t>
  </si>
  <si>
    <t>2022-11-26 10:54:27</t>
  </si>
  <si>
    <t>2022-11-24</t>
  </si>
  <si>
    <t>2820472</t>
  </si>
  <si>
    <t>GO SIN YING,CHAN TSZ KEI</t>
  </si>
  <si>
    <t>1160.00</t>
  </si>
  <si>
    <t>2022-11-24 15:09:54</t>
  </si>
  <si>
    <t>2022-11-23</t>
  </si>
  <si>
    <t>2817710</t>
  </si>
  <si>
    <t>索菲特曼谷素坤逸酒店</t>
  </si>
  <si>
    <t>OUCHI RITSUKO,OUCHI MAO</t>
  </si>
  <si>
    <t>3070.00</t>
  </si>
  <si>
    <t>2022-11-23 14:09:44</t>
  </si>
  <si>
    <t>2022-11-20</t>
  </si>
  <si>
    <t>2811710</t>
  </si>
  <si>
    <t>KIM YONGHWAN,KIM YONGHWAN,KIM YONGHWAN</t>
  </si>
  <si>
    <t>4184.00</t>
  </si>
  <si>
    <t>2022-11-22 15:14:57</t>
  </si>
  <si>
    <t>2022-11-18</t>
  </si>
  <si>
    <t>2805505</t>
  </si>
  <si>
    <t>Henann Park Resort</t>
  </si>
  <si>
    <t>ki sooryeo,ki sooryeo,ki sooryeo,ki sooryeo,ki sooryeo</t>
  </si>
  <si>
    <t>15470.00</t>
  </si>
  <si>
    <t>2022-11-18 11:22:26</t>
  </si>
  <si>
    <t>2022-11-12</t>
  </si>
  <si>
    <t>2793125</t>
  </si>
  <si>
    <t>普吉岛芭东美爵大酒店(SHA Extra Plus)</t>
  </si>
  <si>
    <t>XU JINGZE,JIANG QI</t>
  </si>
  <si>
    <t>7088.00</t>
  </si>
  <si>
    <t>2022-11-12 13:22:42</t>
  </si>
  <si>
    <t>2793118</t>
  </si>
  <si>
    <t>LI CHUNHONG,TANG WANYUN,LI MINGLONG,YI LIQI,CHE DAIGUANG,NAN SEOKCHEOL,PIAO XUN</t>
  </si>
  <si>
    <t>14176.00</t>
  </si>
  <si>
    <t>2022-11-12 13:33:27</t>
  </si>
  <si>
    <t>2022-11-10</t>
  </si>
  <si>
    <t>2788397</t>
  </si>
  <si>
    <t>阿尔法公寓式酒店</t>
  </si>
  <si>
    <t>Bonetti Stefano</t>
  </si>
  <si>
    <t>2126.00</t>
  </si>
  <si>
    <t>2445.00</t>
  </si>
  <si>
    <t>319</t>
  </si>
  <si>
    <t>2022-11-10 17:54:10</t>
  </si>
  <si>
    <t>2022-11-02</t>
  </si>
  <si>
    <t>2772612</t>
  </si>
  <si>
    <t>LE TAN HUY</t>
  </si>
  <si>
    <t>985.00</t>
  </si>
  <si>
    <t>2022-11-03 10:46:35</t>
  </si>
  <si>
    <t>2022-10-29</t>
  </si>
  <si>
    <t>2765556</t>
  </si>
  <si>
    <t>曼谷素坤逸十一酒店 (SHA Extra Plus)</t>
  </si>
  <si>
    <t>CHOI HANG YIN,LAW KIN FUN</t>
  </si>
  <si>
    <t>2035.00</t>
  </si>
  <si>
    <t>2022-11-01 16:07:53</t>
  </si>
  <si>
    <t>2022-09-27</t>
  </si>
  <si>
    <t>2712499</t>
  </si>
  <si>
    <t>长滩岛帕莱姆海滨度假村</t>
  </si>
  <si>
    <t>R. Canela Sabino,R. Canela Sabino,R. Canela Sabino</t>
  </si>
  <si>
    <t>2800.00</t>
  </si>
  <si>
    <t>2022-09-28 10:48:56</t>
  </si>
  <si>
    <t>2022-08-18</t>
  </si>
  <si>
    <t>2658761</t>
  </si>
  <si>
    <t>曼谷辛德霍恩凯宾斯基</t>
  </si>
  <si>
    <t>SUN YINGJAN</t>
  </si>
  <si>
    <t>4707.00</t>
  </si>
  <si>
    <t>2022-08-19 09:12:13</t>
  </si>
  <si>
    <t>2022-08-15</t>
  </si>
  <si>
    <t>2655590</t>
  </si>
  <si>
    <t>宿务迈瑞柏高碧海度假村</t>
  </si>
  <si>
    <t>Oh Petrik,Oh Petrik</t>
  </si>
  <si>
    <t>9352.00</t>
  </si>
  <si>
    <t>2022-08-23 14:28:31</t>
  </si>
  <si>
    <t>2022-06-22</t>
  </si>
  <si>
    <t>2599397</t>
  </si>
  <si>
    <t>槟城龙城酒店</t>
  </si>
  <si>
    <t>Moroni Alvaro</t>
  </si>
  <si>
    <t>538.00</t>
  </si>
  <si>
    <t>2022-06-23 14:03:07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</si>
</sst>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11</xdr:col>
      <xdr:colOff>190500</xdr:colOff>
      <xdr:row>106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8153400" cy="4130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44928</v>
      </c>
      <c r="G2" s="6">
        <v>44930</v>
      </c>
      <c r="H2" s="4">
        <v>1</v>
      </c>
      <c r="I2" s="4">
        <v>2</v>
      </c>
      <c r="J2" s="4">
        <v>2</v>
      </c>
      <c r="K2" s="4" t="s">
        <v>30</v>
      </c>
      <c r="L2" s="4">
        <v>538</v>
      </c>
      <c r="M2" s="4">
        <v>538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44734</v>
      </c>
      <c r="S2" s="6">
        <v>44933</v>
      </c>
      <c r="T2" s="4" t="s">
        <v>34</v>
      </c>
      <c r="U2" s="4">
        <v>538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44922</v>
      </c>
      <c r="G3" s="6">
        <v>44930</v>
      </c>
      <c r="H3" s="4">
        <v>1</v>
      </c>
      <c r="I3" s="4">
        <v>8</v>
      </c>
      <c r="J3" s="4">
        <v>8</v>
      </c>
      <c r="K3" s="4" t="s">
        <v>30</v>
      </c>
      <c r="L3" s="4">
        <v>9352</v>
      </c>
      <c r="M3" s="4">
        <v>9352</v>
      </c>
      <c r="N3" s="4" t="s">
        <v>40</v>
      </c>
      <c r="O3" s="4" t="s">
        <v>32</v>
      </c>
      <c r="P3" s="4" t="s">
        <v>33</v>
      </c>
      <c r="Q3" s="4">
        <v>0</v>
      </c>
      <c r="R3" s="7">
        <v>44788</v>
      </c>
      <c r="S3" s="6">
        <v>44933</v>
      </c>
      <c r="T3" s="4" t="s">
        <v>34</v>
      </c>
      <c r="U3" s="4">
        <v>9352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44928</v>
      </c>
      <c r="G4" s="6">
        <v>44930</v>
      </c>
      <c r="H4" s="4">
        <v>1</v>
      </c>
      <c r="I4" s="4">
        <v>2</v>
      </c>
      <c r="J4" s="4">
        <v>2</v>
      </c>
      <c r="K4" s="4" t="s">
        <v>30</v>
      </c>
      <c r="L4" s="4">
        <v>4707</v>
      </c>
      <c r="M4" s="4">
        <v>4707</v>
      </c>
      <c r="N4" s="4" t="s">
        <v>46</v>
      </c>
      <c r="O4" s="4" t="s">
        <v>32</v>
      </c>
      <c r="P4" s="4" t="s">
        <v>33</v>
      </c>
      <c r="Q4" s="4">
        <v>0</v>
      </c>
      <c r="R4" s="7">
        <v>44791</v>
      </c>
      <c r="S4" s="6">
        <v>44933</v>
      </c>
      <c r="T4" s="4" t="s">
        <v>34</v>
      </c>
      <c r="U4" s="4">
        <v>4707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44928</v>
      </c>
      <c r="G5" s="6">
        <v>44930</v>
      </c>
      <c r="H5" s="4">
        <v>1</v>
      </c>
      <c r="I5" s="4">
        <v>2</v>
      </c>
      <c r="J5" s="4">
        <v>2</v>
      </c>
      <c r="K5" s="4" t="s">
        <v>30</v>
      </c>
      <c r="L5" s="4">
        <v>2800</v>
      </c>
      <c r="M5" s="4">
        <v>2800</v>
      </c>
      <c r="N5" s="4" t="s">
        <v>52</v>
      </c>
      <c r="O5" s="4" t="s">
        <v>32</v>
      </c>
      <c r="P5" s="4" t="s">
        <v>33</v>
      </c>
      <c r="Q5" s="4">
        <v>0</v>
      </c>
      <c r="R5" s="7">
        <v>44831</v>
      </c>
      <c r="S5" s="6">
        <v>44933</v>
      </c>
      <c r="T5" s="4" t="s">
        <v>34</v>
      </c>
      <c r="U5" s="4">
        <v>2800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44924</v>
      </c>
      <c r="G6" s="6">
        <v>44930</v>
      </c>
      <c r="H6" s="4">
        <v>1</v>
      </c>
      <c r="I6" s="4">
        <v>6</v>
      </c>
      <c r="J6" s="4">
        <v>6</v>
      </c>
      <c r="K6" s="4" t="s">
        <v>30</v>
      </c>
      <c r="L6" s="4">
        <v>12000</v>
      </c>
      <c r="M6" s="4">
        <v>12000</v>
      </c>
      <c r="N6" s="4" t="s">
        <v>58</v>
      </c>
      <c r="O6" s="4" t="s">
        <v>32</v>
      </c>
      <c r="P6" s="4" t="s">
        <v>33</v>
      </c>
      <c r="Q6" s="4">
        <v>0</v>
      </c>
      <c r="R6" s="7">
        <v>44838</v>
      </c>
      <c r="S6" s="6">
        <v>44933</v>
      </c>
      <c r="T6" s="4" t="s">
        <v>34</v>
      </c>
      <c r="U6" s="4">
        <v>12000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44924</v>
      </c>
      <c r="G7" s="6">
        <v>44930</v>
      </c>
      <c r="H7" s="4">
        <v>1</v>
      </c>
      <c r="I7" s="4">
        <v>6</v>
      </c>
      <c r="J7" s="4">
        <v>6</v>
      </c>
      <c r="K7" s="4" t="s">
        <v>30</v>
      </c>
      <c r="L7" s="4">
        <v>-12000</v>
      </c>
      <c r="M7" s="4">
        <v>-12000</v>
      </c>
      <c r="N7" s="4" t="s">
        <v>58</v>
      </c>
      <c r="O7" s="4" t="s">
        <v>32</v>
      </c>
      <c r="P7" s="4" t="s">
        <v>33</v>
      </c>
      <c r="Q7" s="4">
        <v>0</v>
      </c>
      <c r="R7" s="7">
        <v>44838</v>
      </c>
      <c r="S7" s="6">
        <v>44933</v>
      </c>
      <c r="T7" s="4" t="s">
        <v>34</v>
      </c>
      <c r="U7" s="4">
        <v>-12000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44925</v>
      </c>
      <c r="G8" s="6">
        <v>44930</v>
      </c>
      <c r="H8" s="4">
        <v>1</v>
      </c>
      <c r="I8" s="4">
        <v>5</v>
      </c>
      <c r="J8" s="4">
        <v>5</v>
      </c>
      <c r="K8" s="4" t="s">
        <v>30</v>
      </c>
      <c r="L8" s="4">
        <v>2035</v>
      </c>
      <c r="M8" s="4">
        <v>2035</v>
      </c>
      <c r="N8" s="4" t="s">
        <v>65</v>
      </c>
      <c r="O8" s="4" t="s">
        <v>32</v>
      </c>
      <c r="P8" s="4" t="s">
        <v>33</v>
      </c>
      <c r="Q8" s="4">
        <v>0</v>
      </c>
      <c r="R8" s="7">
        <v>44863</v>
      </c>
      <c r="S8" s="6">
        <v>44933</v>
      </c>
      <c r="T8" s="4" t="s">
        <v>34</v>
      </c>
      <c r="U8" s="4">
        <v>2035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44929</v>
      </c>
      <c r="G9" s="6">
        <v>44930</v>
      </c>
      <c r="H9" s="4">
        <v>1</v>
      </c>
      <c r="I9" s="4">
        <v>1</v>
      </c>
      <c r="J9" s="4">
        <v>1</v>
      </c>
      <c r="K9" s="4" t="s">
        <v>30</v>
      </c>
      <c r="L9" s="4">
        <v>985</v>
      </c>
      <c r="M9" s="4">
        <v>985</v>
      </c>
      <c r="N9" s="4" t="s">
        <v>71</v>
      </c>
      <c r="O9" s="4" t="s">
        <v>32</v>
      </c>
      <c r="P9" s="4" t="s">
        <v>33</v>
      </c>
      <c r="Q9" s="4">
        <v>0</v>
      </c>
      <c r="R9" s="7">
        <v>44867</v>
      </c>
      <c r="S9" s="6">
        <v>44933</v>
      </c>
      <c r="T9" s="4" t="s">
        <v>34</v>
      </c>
      <c r="U9" s="4">
        <v>985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44928</v>
      </c>
      <c r="G10" s="6">
        <v>44930</v>
      </c>
      <c r="H10" s="4">
        <v>1</v>
      </c>
      <c r="I10" s="4">
        <v>2</v>
      </c>
      <c r="J10" s="4">
        <v>2</v>
      </c>
      <c r="K10" s="4" t="s">
        <v>30</v>
      </c>
      <c r="L10" s="4">
        <v>2126</v>
      </c>
      <c r="M10" s="4">
        <v>2126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44875</v>
      </c>
      <c r="S10" s="6">
        <v>44933</v>
      </c>
      <c r="T10" s="4" t="s">
        <v>34</v>
      </c>
      <c r="U10" s="4">
        <v>2126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44926</v>
      </c>
      <c r="G11" s="6">
        <v>44930</v>
      </c>
      <c r="H11" s="4">
        <v>4</v>
      </c>
      <c r="I11" s="4">
        <v>4</v>
      </c>
      <c r="J11" s="4">
        <v>16</v>
      </c>
      <c r="K11" s="4" t="s">
        <v>30</v>
      </c>
      <c r="L11" s="4">
        <v>14176</v>
      </c>
      <c r="M11" s="4">
        <v>14176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44877</v>
      </c>
      <c r="S11" s="6">
        <v>44933</v>
      </c>
      <c r="T11" s="4" t="s">
        <v>34</v>
      </c>
      <c r="U11" s="4">
        <v>14176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87</v>
      </c>
      <c r="F12" s="6">
        <v>44926</v>
      </c>
      <c r="G12" s="6">
        <v>44930</v>
      </c>
      <c r="H12" s="4">
        <v>2</v>
      </c>
      <c r="I12" s="4">
        <v>4</v>
      </c>
      <c r="J12" s="4">
        <v>8</v>
      </c>
      <c r="K12" s="4" t="s">
        <v>30</v>
      </c>
      <c r="L12" s="4">
        <v>7088</v>
      </c>
      <c r="M12" s="4">
        <v>7088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44877</v>
      </c>
      <c r="S12" s="6">
        <v>44933</v>
      </c>
      <c r="T12" s="4" t="s">
        <v>34</v>
      </c>
      <c r="U12" s="4">
        <v>7088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56</v>
      </c>
      <c r="E13" s="4" t="s">
        <v>92</v>
      </c>
      <c r="F13" s="6">
        <v>44926</v>
      </c>
      <c r="G13" s="6">
        <v>44930</v>
      </c>
      <c r="H13" s="4">
        <v>2</v>
      </c>
      <c r="I13" s="4">
        <v>4</v>
      </c>
      <c r="J13" s="4">
        <v>8</v>
      </c>
      <c r="K13" s="4" t="s">
        <v>30</v>
      </c>
      <c r="L13" s="4">
        <v>15470</v>
      </c>
      <c r="M13" s="4">
        <v>15470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44883</v>
      </c>
      <c r="S13" s="6">
        <v>44933</v>
      </c>
      <c r="T13" s="4" t="s">
        <v>34</v>
      </c>
      <c r="U13" s="4">
        <v>15470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44926</v>
      </c>
      <c r="G14" s="6">
        <v>44930</v>
      </c>
      <c r="H14" s="4">
        <v>1</v>
      </c>
      <c r="I14" s="4">
        <v>4</v>
      </c>
      <c r="J14" s="4">
        <v>4</v>
      </c>
      <c r="K14" s="4" t="s">
        <v>30</v>
      </c>
      <c r="L14" s="4">
        <v>4184</v>
      </c>
      <c r="M14" s="4">
        <v>4184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44885</v>
      </c>
      <c r="S14" s="6">
        <v>44933</v>
      </c>
      <c r="T14" s="4" t="s">
        <v>34</v>
      </c>
      <c r="U14" s="4">
        <v>4184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44928</v>
      </c>
      <c r="G15" s="6">
        <v>44930</v>
      </c>
      <c r="H15" s="4">
        <v>1</v>
      </c>
      <c r="I15" s="4">
        <v>2</v>
      </c>
      <c r="J15" s="4">
        <v>2</v>
      </c>
      <c r="K15" s="4" t="s">
        <v>30</v>
      </c>
      <c r="L15" s="4">
        <v>3070</v>
      </c>
      <c r="M15" s="4">
        <v>3070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44888</v>
      </c>
      <c r="S15" s="6">
        <v>44933</v>
      </c>
      <c r="T15" s="4" t="s">
        <v>34</v>
      </c>
      <c r="U15" s="4">
        <v>3070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44925</v>
      </c>
      <c r="G16" s="6">
        <v>44930</v>
      </c>
      <c r="H16" s="4">
        <v>1</v>
      </c>
      <c r="I16" s="4">
        <v>5</v>
      </c>
      <c r="J16" s="4">
        <v>5</v>
      </c>
      <c r="K16" s="4" t="s">
        <v>30</v>
      </c>
      <c r="L16" s="4">
        <v>1160</v>
      </c>
      <c r="M16" s="4">
        <v>1160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44889</v>
      </c>
      <c r="S16" s="6">
        <v>44933</v>
      </c>
      <c r="T16" s="4" t="s">
        <v>34</v>
      </c>
      <c r="U16" s="4">
        <v>1160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44929</v>
      </c>
      <c r="G17" s="6">
        <v>44930</v>
      </c>
      <c r="H17" s="4">
        <v>1</v>
      </c>
      <c r="I17" s="4">
        <v>1</v>
      </c>
      <c r="J17" s="4">
        <v>1</v>
      </c>
      <c r="K17" s="4" t="s">
        <v>30</v>
      </c>
      <c r="L17" s="4">
        <v>1600</v>
      </c>
      <c r="M17" s="4">
        <v>1600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44891</v>
      </c>
      <c r="S17" s="6">
        <v>44933</v>
      </c>
      <c r="T17" s="4" t="s">
        <v>34</v>
      </c>
      <c r="U17" s="4">
        <v>1600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44927</v>
      </c>
      <c r="G18" s="6">
        <v>44930</v>
      </c>
      <c r="H18" s="4">
        <v>1</v>
      </c>
      <c r="I18" s="4">
        <v>3</v>
      </c>
      <c r="J18" s="4">
        <v>3</v>
      </c>
      <c r="K18" s="4" t="s">
        <v>30</v>
      </c>
      <c r="L18" s="4">
        <v>3021</v>
      </c>
      <c r="M18" s="4">
        <v>3021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44894</v>
      </c>
      <c r="S18" s="6">
        <v>44933</v>
      </c>
      <c r="T18" s="4" t="s">
        <v>34</v>
      </c>
      <c r="U18" s="4">
        <v>3021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44929</v>
      </c>
      <c r="G19" s="6">
        <v>44930</v>
      </c>
      <c r="H19" s="4">
        <v>1</v>
      </c>
      <c r="I19" s="4">
        <v>1</v>
      </c>
      <c r="J19" s="4">
        <v>1</v>
      </c>
      <c r="K19" s="4" t="s">
        <v>30</v>
      </c>
      <c r="L19" s="4">
        <v>1455</v>
      </c>
      <c r="M19" s="4">
        <v>1455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44895</v>
      </c>
      <c r="S19" s="6">
        <v>44933</v>
      </c>
      <c r="T19" s="4" t="s">
        <v>34</v>
      </c>
      <c r="U19" s="4">
        <v>1455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44917</v>
      </c>
      <c r="G20" s="6">
        <v>44930</v>
      </c>
      <c r="H20" s="4">
        <v>1</v>
      </c>
      <c r="I20" s="4">
        <v>13</v>
      </c>
      <c r="J20" s="4">
        <v>13</v>
      </c>
      <c r="K20" s="4" t="s">
        <v>30</v>
      </c>
      <c r="L20" s="4">
        <v>16931</v>
      </c>
      <c r="M20" s="4">
        <v>16931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44898</v>
      </c>
      <c r="S20" s="6">
        <v>44933</v>
      </c>
      <c r="T20" s="4" t="s">
        <v>34</v>
      </c>
      <c r="U20" s="4">
        <v>16931</v>
      </c>
      <c r="V20" s="4">
        <v>0</v>
      </c>
      <c r="W20" s="4">
        <v>0</v>
      </c>
      <c r="X20" s="4" t="s">
        <v>136</v>
      </c>
      <c r="Y20" s="4" t="s">
        <v>60</v>
      </c>
    </row>
    <row r="21" s="4" customFormat="1" spans="1:25">
      <c r="A21" s="4" t="s">
        <v>132</v>
      </c>
      <c r="B21" s="4" t="s">
        <v>26</v>
      </c>
      <c r="C21" s="4" t="s">
        <v>61</v>
      </c>
      <c r="D21" s="4" t="s">
        <v>133</v>
      </c>
      <c r="E21" s="4" t="s">
        <v>134</v>
      </c>
      <c r="F21" s="6">
        <v>44917</v>
      </c>
      <c r="G21" s="6">
        <v>44930</v>
      </c>
      <c r="H21" s="4">
        <v>1</v>
      </c>
      <c r="I21" s="4">
        <v>13</v>
      </c>
      <c r="J21" s="4">
        <v>13</v>
      </c>
      <c r="K21" s="4" t="s">
        <v>30</v>
      </c>
      <c r="L21" s="4">
        <v>-16931</v>
      </c>
      <c r="M21" s="4">
        <v>-16931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44898</v>
      </c>
      <c r="S21" s="6">
        <v>44933</v>
      </c>
      <c r="T21" s="4" t="s">
        <v>34</v>
      </c>
      <c r="U21" s="4">
        <v>-16931</v>
      </c>
      <c r="V21" s="4">
        <v>0</v>
      </c>
      <c r="W21" s="4">
        <v>0</v>
      </c>
      <c r="X21" s="4" t="s">
        <v>136</v>
      </c>
      <c r="Y21" s="4" t="s">
        <v>60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44918</v>
      </c>
      <c r="G22" s="6">
        <v>44930</v>
      </c>
      <c r="H22" s="4">
        <v>1</v>
      </c>
      <c r="I22" s="4">
        <v>12</v>
      </c>
      <c r="J22" s="4">
        <v>12</v>
      </c>
      <c r="K22" s="4" t="s">
        <v>30</v>
      </c>
      <c r="L22" s="4">
        <v>15944</v>
      </c>
      <c r="M22" s="4">
        <v>15944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44898</v>
      </c>
      <c r="S22" s="6">
        <v>44933</v>
      </c>
      <c r="T22" s="4" t="s">
        <v>34</v>
      </c>
      <c r="U22" s="4">
        <v>15944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44929</v>
      </c>
      <c r="G23" s="6">
        <v>44930</v>
      </c>
      <c r="H23" s="4">
        <v>2</v>
      </c>
      <c r="I23" s="4">
        <v>1</v>
      </c>
      <c r="J23" s="4">
        <v>2</v>
      </c>
      <c r="K23" s="4" t="s">
        <v>30</v>
      </c>
      <c r="L23" s="4">
        <v>358</v>
      </c>
      <c r="M23" s="4">
        <v>358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44899</v>
      </c>
      <c r="S23" s="6">
        <v>44933</v>
      </c>
      <c r="T23" s="4" t="s">
        <v>34</v>
      </c>
      <c r="U23" s="4">
        <v>358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44928</v>
      </c>
      <c r="G24" s="6">
        <v>44930</v>
      </c>
      <c r="H24" s="4">
        <v>1</v>
      </c>
      <c r="I24" s="4">
        <v>2</v>
      </c>
      <c r="J24" s="4">
        <v>2</v>
      </c>
      <c r="K24" s="4" t="s">
        <v>30</v>
      </c>
      <c r="L24" s="4">
        <v>7040</v>
      </c>
      <c r="M24" s="4">
        <v>7040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44902</v>
      </c>
      <c r="S24" s="6">
        <v>44933</v>
      </c>
      <c r="T24" s="4" t="s">
        <v>34</v>
      </c>
      <c r="U24" s="4">
        <v>7040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44929</v>
      </c>
      <c r="G25" s="6">
        <v>44930</v>
      </c>
      <c r="H25" s="4">
        <v>1</v>
      </c>
      <c r="I25" s="4">
        <v>1</v>
      </c>
      <c r="J25" s="4">
        <v>1</v>
      </c>
      <c r="K25" s="4" t="s">
        <v>30</v>
      </c>
      <c r="L25" s="4">
        <v>606</v>
      </c>
      <c r="M25" s="4">
        <v>606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44903</v>
      </c>
      <c r="S25" s="6">
        <v>44933</v>
      </c>
      <c r="T25" s="4" t="s">
        <v>34</v>
      </c>
      <c r="U25" s="4">
        <v>606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109</v>
      </c>
      <c r="E26" s="4" t="s">
        <v>159</v>
      </c>
      <c r="F26" s="6">
        <v>44925</v>
      </c>
      <c r="G26" s="6">
        <v>44930</v>
      </c>
      <c r="H26" s="4">
        <v>2</v>
      </c>
      <c r="I26" s="4">
        <v>5</v>
      </c>
      <c r="J26" s="4">
        <v>10</v>
      </c>
      <c r="K26" s="4" t="s">
        <v>30</v>
      </c>
      <c r="L26" s="4">
        <v>2400</v>
      </c>
      <c r="M26" s="4">
        <v>2400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44904</v>
      </c>
      <c r="S26" s="6">
        <v>44933</v>
      </c>
      <c r="T26" s="4" t="s">
        <v>34</v>
      </c>
      <c r="U26" s="4">
        <v>2400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44925</v>
      </c>
      <c r="G27" s="6">
        <v>44930</v>
      </c>
      <c r="H27" s="4">
        <v>1</v>
      </c>
      <c r="I27" s="4">
        <v>5</v>
      </c>
      <c r="J27" s="4">
        <v>5</v>
      </c>
      <c r="K27" s="4" t="s">
        <v>30</v>
      </c>
      <c r="L27" s="4">
        <v>8665</v>
      </c>
      <c r="M27" s="4">
        <v>8665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44905</v>
      </c>
      <c r="S27" s="6">
        <v>44933</v>
      </c>
      <c r="T27" s="4" t="s">
        <v>34</v>
      </c>
      <c r="U27" s="4">
        <v>8665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44928</v>
      </c>
      <c r="G28" s="6">
        <v>44930</v>
      </c>
      <c r="H28" s="4">
        <v>1</v>
      </c>
      <c r="I28" s="4">
        <v>2</v>
      </c>
      <c r="J28" s="4">
        <v>2</v>
      </c>
      <c r="K28" s="4" t="s">
        <v>30</v>
      </c>
      <c r="L28" s="4">
        <v>666</v>
      </c>
      <c r="M28" s="4">
        <v>666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44905</v>
      </c>
      <c r="S28" s="6">
        <v>44933</v>
      </c>
      <c r="T28" s="4" t="s">
        <v>34</v>
      </c>
      <c r="U28" s="4">
        <v>666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44929</v>
      </c>
      <c r="G29" s="6">
        <v>44930</v>
      </c>
      <c r="H29" s="4">
        <v>1</v>
      </c>
      <c r="I29" s="4">
        <v>1</v>
      </c>
      <c r="J29" s="4">
        <v>1</v>
      </c>
      <c r="K29" s="4" t="s">
        <v>30</v>
      </c>
      <c r="L29" s="4">
        <v>1720</v>
      </c>
      <c r="M29" s="4">
        <v>1720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44907</v>
      </c>
      <c r="S29" s="6">
        <v>44933</v>
      </c>
      <c r="T29" s="4" t="s">
        <v>34</v>
      </c>
      <c r="U29" s="4">
        <v>1720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44926</v>
      </c>
      <c r="G30" s="6">
        <v>44930</v>
      </c>
      <c r="H30" s="4">
        <v>1</v>
      </c>
      <c r="I30" s="4">
        <v>4</v>
      </c>
      <c r="J30" s="4">
        <v>4</v>
      </c>
      <c r="K30" s="4" t="s">
        <v>30</v>
      </c>
      <c r="L30" s="4">
        <v>3164</v>
      </c>
      <c r="M30" s="4">
        <v>3164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44908</v>
      </c>
      <c r="S30" s="6">
        <v>44933</v>
      </c>
      <c r="T30" s="4" t="s">
        <v>34</v>
      </c>
      <c r="U30" s="4">
        <v>3164</v>
      </c>
      <c r="V30" s="4">
        <v>0</v>
      </c>
      <c r="W30" s="4">
        <v>0</v>
      </c>
      <c r="X30" s="4" t="s">
        <v>185</v>
      </c>
      <c r="Y30" s="4" t="s">
        <v>60</v>
      </c>
    </row>
    <row r="31" s="4" customFormat="1" spans="1:25">
      <c r="A31" s="4" t="s">
        <v>181</v>
      </c>
      <c r="B31" s="4" t="s">
        <v>26</v>
      </c>
      <c r="C31" s="4" t="s">
        <v>61</v>
      </c>
      <c r="D31" s="4" t="s">
        <v>182</v>
      </c>
      <c r="E31" s="4" t="s">
        <v>183</v>
      </c>
      <c r="F31" s="6">
        <v>44926</v>
      </c>
      <c r="G31" s="6">
        <v>44930</v>
      </c>
      <c r="H31" s="4">
        <v>1</v>
      </c>
      <c r="I31" s="4">
        <v>4</v>
      </c>
      <c r="J31" s="4">
        <v>4</v>
      </c>
      <c r="K31" s="4" t="s">
        <v>30</v>
      </c>
      <c r="L31" s="4">
        <v>-3164</v>
      </c>
      <c r="M31" s="4">
        <v>-3164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44908</v>
      </c>
      <c r="S31" s="6">
        <v>44933</v>
      </c>
      <c r="T31" s="4" t="s">
        <v>34</v>
      </c>
      <c r="U31" s="4">
        <v>-3164</v>
      </c>
      <c r="V31" s="4">
        <v>0</v>
      </c>
      <c r="W31" s="4">
        <v>0</v>
      </c>
      <c r="X31" s="4" t="s">
        <v>185</v>
      </c>
      <c r="Y31" s="4" t="s">
        <v>60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182</v>
      </c>
      <c r="E32" s="4" t="s">
        <v>187</v>
      </c>
      <c r="F32" s="6">
        <v>44926</v>
      </c>
      <c r="G32" s="6">
        <v>44930</v>
      </c>
      <c r="H32" s="4">
        <v>1</v>
      </c>
      <c r="I32" s="4">
        <v>4</v>
      </c>
      <c r="J32" s="4">
        <v>4</v>
      </c>
      <c r="K32" s="4" t="s">
        <v>30</v>
      </c>
      <c r="L32" s="4">
        <v>3868</v>
      </c>
      <c r="M32" s="4">
        <v>3868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44909</v>
      </c>
      <c r="S32" s="6">
        <v>44933</v>
      </c>
      <c r="T32" s="4" t="s">
        <v>34</v>
      </c>
      <c r="U32" s="4">
        <v>3868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44928</v>
      </c>
      <c r="G33" s="6">
        <v>44930</v>
      </c>
      <c r="H33" s="4">
        <v>2</v>
      </c>
      <c r="I33" s="4">
        <v>2</v>
      </c>
      <c r="J33" s="4">
        <v>4</v>
      </c>
      <c r="K33" s="4" t="s">
        <v>30</v>
      </c>
      <c r="L33" s="4">
        <v>3480</v>
      </c>
      <c r="M33" s="4">
        <v>3480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44910</v>
      </c>
      <c r="S33" s="6">
        <v>44933</v>
      </c>
      <c r="T33" s="4" t="s">
        <v>34</v>
      </c>
      <c r="U33" s="4">
        <v>3480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44928</v>
      </c>
      <c r="G34" s="6">
        <v>44930</v>
      </c>
      <c r="H34" s="4">
        <v>1</v>
      </c>
      <c r="I34" s="4">
        <v>2</v>
      </c>
      <c r="J34" s="4">
        <v>2</v>
      </c>
      <c r="K34" s="4" t="s">
        <v>30</v>
      </c>
      <c r="L34" s="4">
        <v>1362</v>
      </c>
      <c r="M34" s="4">
        <v>1362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44912</v>
      </c>
      <c r="S34" s="6">
        <v>44933</v>
      </c>
      <c r="T34" s="4" t="s">
        <v>34</v>
      </c>
      <c r="U34" s="4">
        <v>1362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44928</v>
      </c>
      <c r="G35" s="6">
        <v>44930</v>
      </c>
      <c r="H35" s="4">
        <v>1</v>
      </c>
      <c r="I35" s="4">
        <v>2</v>
      </c>
      <c r="J35" s="4">
        <v>2</v>
      </c>
      <c r="K35" s="4" t="s">
        <v>30</v>
      </c>
      <c r="L35" s="4">
        <v>1824</v>
      </c>
      <c r="M35" s="4">
        <v>1824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44913</v>
      </c>
      <c r="S35" s="6">
        <v>44933</v>
      </c>
      <c r="T35" s="4" t="s">
        <v>34</v>
      </c>
      <c r="U35" s="4">
        <v>1824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44928</v>
      </c>
      <c r="G36" s="6">
        <v>44930</v>
      </c>
      <c r="H36" s="4">
        <v>1</v>
      </c>
      <c r="I36" s="4">
        <v>2</v>
      </c>
      <c r="J36" s="4">
        <v>2</v>
      </c>
      <c r="K36" s="4" t="s">
        <v>30</v>
      </c>
      <c r="L36" s="4">
        <v>2386</v>
      </c>
      <c r="M36" s="4">
        <v>2386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44913</v>
      </c>
      <c r="S36" s="6">
        <v>44933</v>
      </c>
      <c r="T36" s="4" t="s">
        <v>34</v>
      </c>
      <c r="U36" s="4">
        <v>2386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192</v>
      </c>
      <c r="E37" s="4" t="s">
        <v>216</v>
      </c>
      <c r="F37" s="6">
        <v>44928</v>
      </c>
      <c r="G37" s="6">
        <v>44930</v>
      </c>
      <c r="H37" s="4">
        <v>1</v>
      </c>
      <c r="I37" s="4">
        <v>2</v>
      </c>
      <c r="J37" s="4">
        <v>2</v>
      </c>
      <c r="K37" s="4" t="s">
        <v>30</v>
      </c>
      <c r="L37" s="4">
        <v>2780</v>
      </c>
      <c r="M37" s="4">
        <v>2780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44915</v>
      </c>
      <c r="S37" s="6">
        <v>44933</v>
      </c>
      <c r="T37" s="4" t="s">
        <v>34</v>
      </c>
      <c r="U37" s="4">
        <v>2780</v>
      </c>
      <c r="V37" s="4">
        <v>0</v>
      </c>
      <c r="W37" s="4">
        <v>0</v>
      </c>
      <c r="X37" s="4" t="s">
        <v>218</v>
      </c>
      <c r="Y37" s="4" t="s">
        <v>60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97</v>
      </c>
      <c r="E38" s="4" t="s">
        <v>220</v>
      </c>
      <c r="F38" s="6">
        <v>44927</v>
      </c>
      <c r="G38" s="6">
        <v>44930</v>
      </c>
      <c r="H38" s="4">
        <v>1</v>
      </c>
      <c r="I38" s="4">
        <v>3</v>
      </c>
      <c r="J38" s="4">
        <v>3</v>
      </c>
      <c r="K38" s="4" t="s">
        <v>30</v>
      </c>
      <c r="L38" s="4">
        <v>2770</v>
      </c>
      <c r="M38" s="4">
        <v>2770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44915</v>
      </c>
      <c r="S38" s="6">
        <v>44933</v>
      </c>
      <c r="T38" s="4" t="s">
        <v>34</v>
      </c>
      <c r="U38" s="4">
        <v>2770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215</v>
      </c>
      <c r="B39" s="4" t="s">
        <v>26</v>
      </c>
      <c r="C39" s="4" t="s">
        <v>61</v>
      </c>
      <c r="D39" s="4" t="s">
        <v>192</v>
      </c>
      <c r="E39" s="4" t="s">
        <v>216</v>
      </c>
      <c r="F39" s="6">
        <v>44928</v>
      </c>
      <c r="G39" s="6">
        <v>44930</v>
      </c>
      <c r="H39" s="4">
        <v>1</v>
      </c>
      <c r="I39" s="4">
        <v>2</v>
      </c>
      <c r="J39" s="4">
        <v>2</v>
      </c>
      <c r="K39" s="4" t="s">
        <v>30</v>
      </c>
      <c r="L39" s="4">
        <v>-2780</v>
      </c>
      <c r="M39" s="4">
        <v>-2780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44915</v>
      </c>
      <c r="S39" s="6">
        <v>44933</v>
      </c>
      <c r="T39" s="4" t="s">
        <v>34</v>
      </c>
      <c r="U39" s="4">
        <v>-2780</v>
      </c>
      <c r="V39" s="4">
        <v>0</v>
      </c>
      <c r="W39" s="4">
        <v>0</v>
      </c>
      <c r="X39" s="4" t="s">
        <v>218</v>
      </c>
      <c r="Y39" s="4" t="s">
        <v>60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69</v>
      </c>
      <c r="E40" s="4" t="s">
        <v>225</v>
      </c>
      <c r="F40" s="6">
        <v>44928</v>
      </c>
      <c r="G40" s="6">
        <v>44930</v>
      </c>
      <c r="H40" s="4">
        <v>1</v>
      </c>
      <c r="I40" s="4">
        <v>2</v>
      </c>
      <c r="J40" s="4">
        <v>2</v>
      </c>
      <c r="K40" s="4" t="s">
        <v>30</v>
      </c>
      <c r="L40" s="4">
        <v>2756</v>
      </c>
      <c r="M40" s="4">
        <v>2756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44916</v>
      </c>
      <c r="S40" s="6">
        <v>44933</v>
      </c>
      <c r="T40" s="4" t="s">
        <v>34</v>
      </c>
      <c r="U40" s="4">
        <v>2756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44926</v>
      </c>
      <c r="G41" s="6">
        <v>44930</v>
      </c>
      <c r="H41" s="4">
        <v>1</v>
      </c>
      <c r="I41" s="4">
        <v>4</v>
      </c>
      <c r="J41" s="4">
        <v>4</v>
      </c>
      <c r="K41" s="4" t="s">
        <v>30</v>
      </c>
      <c r="L41" s="4">
        <v>6455</v>
      </c>
      <c r="M41" s="4">
        <v>6455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44917</v>
      </c>
      <c r="S41" s="6">
        <v>44933</v>
      </c>
      <c r="T41" s="4" t="s">
        <v>34</v>
      </c>
      <c r="U41" s="4">
        <v>6455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192</v>
      </c>
      <c r="E42" s="4" t="s">
        <v>236</v>
      </c>
      <c r="F42" s="6">
        <v>44929</v>
      </c>
      <c r="G42" s="6">
        <v>44930</v>
      </c>
      <c r="H42" s="4">
        <v>1</v>
      </c>
      <c r="I42" s="4">
        <v>1</v>
      </c>
      <c r="J42" s="4">
        <v>1</v>
      </c>
      <c r="K42" s="4" t="s">
        <v>30</v>
      </c>
      <c r="L42" s="4">
        <v>867</v>
      </c>
      <c r="M42" s="4">
        <v>867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44919</v>
      </c>
      <c r="S42" s="6">
        <v>44933</v>
      </c>
      <c r="T42" s="4" t="s">
        <v>34</v>
      </c>
      <c r="U42" s="4">
        <v>867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44929</v>
      </c>
      <c r="G43" s="6">
        <v>44930</v>
      </c>
      <c r="H43" s="4">
        <v>1</v>
      </c>
      <c r="I43" s="4">
        <v>1</v>
      </c>
      <c r="J43" s="4">
        <v>1</v>
      </c>
      <c r="K43" s="4" t="s">
        <v>30</v>
      </c>
      <c r="L43" s="4">
        <v>640</v>
      </c>
      <c r="M43" s="4">
        <v>640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44919</v>
      </c>
      <c r="S43" s="6">
        <v>44933</v>
      </c>
      <c r="T43" s="4" t="s">
        <v>34</v>
      </c>
      <c r="U43" s="4">
        <v>640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192</v>
      </c>
      <c r="E44" s="4" t="s">
        <v>236</v>
      </c>
      <c r="F44" s="6">
        <v>44928</v>
      </c>
      <c r="G44" s="6">
        <v>44930</v>
      </c>
      <c r="H44" s="4">
        <v>1</v>
      </c>
      <c r="I44" s="4">
        <v>2</v>
      </c>
      <c r="J44" s="4">
        <v>2</v>
      </c>
      <c r="K44" s="4" t="s">
        <v>30</v>
      </c>
      <c r="L44" s="4">
        <v>1734</v>
      </c>
      <c r="M44" s="4">
        <v>1734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44921</v>
      </c>
      <c r="S44" s="6">
        <v>44933</v>
      </c>
      <c r="T44" s="4" t="s">
        <v>34</v>
      </c>
      <c r="U44" s="4">
        <v>1734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44929</v>
      </c>
      <c r="G45" s="6">
        <v>44930</v>
      </c>
      <c r="H45" s="4">
        <v>1</v>
      </c>
      <c r="I45" s="4">
        <v>1</v>
      </c>
      <c r="J45" s="4">
        <v>1</v>
      </c>
      <c r="K45" s="4" t="s">
        <v>30</v>
      </c>
      <c r="L45" s="4">
        <v>1143</v>
      </c>
      <c r="M45" s="4">
        <v>1143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44921</v>
      </c>
      <c r="S45" s="6">
        <v>44933</v>
      </c>
      <c r="T45" s="4" t="s">
        <v>34</v>
      </c>
      <c r="U45" s="4">
        <v>1143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69</v>
      </c>
      <c r="E46" s="4" t="s">
        <v>225</v>
      </c>
      <c r="F46" s="6">
        <v>44928</v>
      </c>
      <c r="G46" s="6">
        <v>44930</v>
      </c>
      <c r="H46" s="4">
        <v>1</v>
      </c>
      <c r="I46" s="4">
        <v>2</v>
      </c>
      <c r="J46" s="4">
        <v>2</v>
      </c>
      <c r="K46" s="4" t="s">
        <v>30</v>
      </c>
      <c r="L46" s="4">
        <v>2756</v>
      </c>
      <c r="M46" s="4">
        <v>2756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44922</v>
      </c>
      <c r="S46" s="6">
        <v>44933</v>
      </c>
      <c r="T46" s="4" t="s">
        <v>34</v>
      </c>
      <c r="U46" s="4">
        <v>2756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44927</v>
      </c>
      <c r="G47" s="6">
        <v>44930</v>
      </c>
      <c r="H47" s="4">
        <v>1</v>
      </c>
      <c r="I47" s="4">
        <v>3</v>
      </c>
      <c r="J47" s="4">
        <v>3</v>
      </c>
      <c r="K47" s="4" t="s">
        <v>30</v>
      </c>
      <c r="L47" s="4">
        <v>4650</v>
      </c>
      <c r="M47" s="4">
        <v>4650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44922</v>
      </c>
      <c r="S47" s="6">
        <v>44933</v>
      </c>
      <c r="T47" s="4" t="s">
        <v>34</v>
      </c>
      <c r="U47" s="4">
        <v>4650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44927</v>
      </c>
      <c r="G48" s="6">
        <v>44930</v>
      </c>
      <c r="H48" s="4">
        <v>1</v>
      </c>
      <c r="I48" s="4">
        <v>3</v>
      </c>
      <c r="J48" s="4">
        <v>3</v>
      </c>
      <c r="K48" s="4" t="s">
        <v>30</v>
      </c>
      <c r="L48" s="4">
        <v>4650</v>
      </c>
      <c r="M48" s="4">
        <v>4650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44922</v>
      </c>
      <c r="S48" s="6">
        <v>44933</v>
      </c>
      <c r="T48" s="4" t="s">
        <v>34</v>
      </c>
      <c r="U48" s="4">
        <v>4650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142</v>
      </c>
      <c r="F49" s="6">
        <v>44928</v>
      </c>
      <c r="G49" s="6">
        <v>44930</v>
      </c>
      <c r="H49" s="4">
        <v>1</v>
      </c>
      <c r="I49" s="4">
        <v>2</v>
      </c>
      <c r="J49" s="4">
        <v>2</v>
      </c>
      <c r="K49" s="4" t="s">
        <v>30</v>
      </c>
      <c r="L49" s="4">
        <v>706</v>
      </c>
      <c r="M49" s="4">
        <v>706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44922</v>
      </c>
      <c r="S49" s="6">
        <v>44933</v>
      </c>
      <c r="T49" s="4" t="s">
        <v>34</v>
      </c>
      <c r="U49" s="4">
        <v>706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271</v>
      </c>
      <c r="E50" s="4" t="s">
        <v>142</v>
      </c>
      <c r="F50" s="6">
        <v>44927</v>
      </c>
      <c r="G50" s="6">
        <v>44930</v>
      </c>
      <c r="H50" s="4">
        <v>1</v>
      </c>
      <c r="I50" s="4">
        <v>3</v>
      </c>
      <c r="J50" s="4">
        <v>3</v>
      </c>
      <c r="K50" s="4" t="s">
        <v>30</v>
      </c>
      <c r="L50" s="4">
        <v>1218</v>
      </c>
      <c r="M50" s="4">
        <v>1218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44922</v>
      </c>
      <c r="S50" s="6">
        <v>44933</v>
      </c>
      <c r="T50" s="4" t="s">
        <v>34</v>
      </c>
      <c r="U50" s="4">
        <v>1218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147</v>
      </c>
      <c r="E51" s="4" t="s">
        <v>148</v>
      </c>
      <c r="F51" s="6">
        <v>44928</v>
      </c>
      <c r="G51" s="6">
        <v>44930</v>
      </c>
      <c r="H51" s="4">
        <v>1</v>
      </c>
      <c r="I51" s="4">
        <v>2</v>
      </c>
      <c r="J51" s="4">
        <v>2</v>
      </c>
      <c r="K51" s="4" t="s">
        <v>30</v>
      </c>
      <c r="L51" s="4">
        <v>7540</v>
      </c>
      <c r="M51" s="4">
        <v>7540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44923</v>
      </c>
      <c r="S51" s="6">
        <v>44933</v>
      </c>
      <c r="T51" s="4" t="s">
        <v>34</v>
      </c>
      <c r="U51" s="4">
        <v>7540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284</v>
      </c>
      <c r="E52" s="4" t="s">
        <v>285</v>
      </c>
      <c r="F52" s="6">
        <v>44927</v>
      </c>
      <c r="G52" s="6">
        <v>44930</v>
      </c>
      <c r="H52" s="4">
        <v>1</v>
      </c>
      <c r="I52" s="4">
        <v>3</v>
      </c>
      <c r="J52" s="4">
        <v>3</v>
      </c>
      <c r="K52" s="4" t="s">
        <v>30</v>
      </c>
      <c r="L52" s="4">
        <v>12625.21</v>
      </c>
      <c r="M52" s="4">
        <v>12625.21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44923</v>
      </c>
      <c r="S52" s="6">
        <v>44933</v>
      </c>
      <c r="T52" s="4" t="s">
        <v>34</v>
      </c>
      <c r="U52" s="4">
        <v>12625.21</v>
      </c>
      <c r="V52" s="4">
        <v>0</v>
      </c>
      <c r="W52" s="4">
        <v>0</v>
      </c>
      <c r="X52" s="4" t="s">
        <v>287</v>
      </c>
      <c r="Y52" s="4" t="s">
        <v>60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289</v>
      </c>
      <c r="E53" s="4" t="s">
        <v>290</v>
      </c>
      <c r="F53" s="6">
        <v>44927</v>
      </c>
      <c r="G53" s="6">
        <v>44930</v>
      </c>
      <c r="H53" s="4">
        <v>1</v>
      </c>
      <c r="I53" s="4">
        <v>3</v>
      </c>
      <c r="J53" s="4">
        <v>3</v>
      </c>
      <c r="K53" s="4" t="s">
        <v>30</v>
      </c>
      <c r="L53" s="4">
        <v>20400</v>
      </c>
      <c r="M53" s="4">
        <v>20400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44924</v>
      </c>
      <c r="S53" s="6">
        <v>44933</v>
      </c>
      <c r="T53" s="4" t="s">
        <v>34</v>
      </c>
      <c r="U53" s="4">
        <v>20400</v>
      </c>
      <c r="V53" s="4">
        <v>0</v>
      </c>
      <c r="W53" s="4">
        <v>0</v>
      </c>
      <c r="X53" s="4" t="s">
        <v>292</v>
      </c>
      <c r="Y53" s="4" t="s">
        <v>293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44927</v>
      </c>
      <c r="G54" s="6">
        <v>44930</v>
      </c>
      <c r="H54" s="4">
        <v>3</v>
      </c>
      <c r="I54" s="4">
        <v>3</v>
      </c>
      <c r="J54" s="4">
        <v>9</v>
      </c>
      <c r="K54" s="4" t="s">
        <v>30</v>
      </c>
      <c r="L54" s="4">
        <v>4644</v>
      </c>
      <c r="M54" s="4">
        <v>4644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44924</v>
      </c>
      <c r="S54" s="6">
        <v>44933</v>
      </c>
      <c r="T54" s="4" t="s">
        <v>34</v>
      </c>
      <c r="U54" s="4">
        <v>4644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182</v>
      </c>
      <c r="E55" s="4" t="s">
        <v>301</v>
      </c>
      <c r="F55" s="6">
        <v>44927</v>
      </c>
      <c r="G55" s="6">
        <v>44930</v>
      </c>
      <c r="H55" s="4">
        <v>1</v>
      </c>
      <c r="I55" s="4">
        <v>3</v>
      </c>
      <c r="J55" s="4">
        <v>3</v>
      </c>
      <c r="K55" s="4" t="s">
        <v>30</v>
      </c>
      <c r="L55" s="4">
        <v>2466</v>
      </c>
      <c r="M55" s="4">
        <v>2466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44925</v>
      </c>
      <c r="S55" s="6">
        <v>44933</v>
      </c>
      <c r="T55" s="4" t="s">
        <v>34</v>
      </c>
      <c r="U55" s="4">
        <v>2466</v>
      </c>
      <c r="V55" s="4">
        <v>0</v>
      </c>
      <c r="W55" s="4">
        <v>0</v>
      </c>
      <c r="X55" s="4" t="s">
        <v>303</v>
      </c>
      <c r="Y55" s="4" t="s">
        <v>304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306</v>
      </c>
      <c r="E56" s="4" t="s">
        <v>307</v>
      </c>
      <c r="F56" s="6">
        <v>44928</v>
      </c>
      <c r="G56" s="6">
        <v>44930</v>
      </c>
      <c r="H56" s="4">
        <v>1</v>
      </c>
      <c r="I56" s="4">
        <v>2</v>
      </c>
      <c r="J56" s="4">
        <v>2</v>
      </c>
      <c r="K56" s="4" t="s">
        <v>30</v>
      </c>
      <c r="L56" s="4">
        <v>2029.51</v>
      </c>
      <c r="M56" s="4">
        <v>2029.51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44925</v>
      </c>
      <c r="S56" s="6">
        <v>44933</v>
      </c>
      <c r="T56" s="4" t="s">
        <v>34</v>
      </c>
      <c r="U56" s="4">
        <v>2029.51</v>
      </c>
      <c r="V56" s="4">
        <v>0</v>
      </c>
      <c r="W56" s="4">
        <v>0</v>
      </c>
      <c r="X56" s="4" t="s">
        <v>309</v>
      </c>
      <c r="Y56" s="4" t="s">
        <v>60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147</v>
      </c>
      <c r="E57" s="4" t="s">
        <v>311</v>
      </c>
      <c r="F57" s="6">
        <v>44928</v>
      </c>
      <c r="G57" s="6">
        <v>44930</v>
      </c>
      <c r="H57" s="4">
        <v>1</v>
      </c>
      <c r="I57" s="4">
        <v>2</v>
      </c>
      <c r="J57" s="4">
        <v>2</v>
      </c>
      <c r="K57" s="4" t="s">
        <v>30</v>
      </c>
      <c r="L57" s="4">
        <v>9060</v>
      </c>
      <c r="M57" s="4">
        <v>9060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44925</v>
      </c>
      <c r="S57" s="6">
        <v>44933</v>
      </c>
      <c r="T57" s="4" t="s">
        <v>34</v>
      </c>
      <c r="U57" s="4">
        <v>9060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182</v>
      </c>
      <c r="E58" s="4" t="s">
        <v>301</v>
      </c>
      <c r="F58" s="6">
        <v>44927</v>
      </c>
      <c r="G58" s="6">
        <v>44930</v>
      </c>
      <c r="H58" s="4">
        <v>1</v>
      </c>
      <c r="I58" s="4">
        <v>3</v>
      </c>
      <c r="J58" s="4">
        <v>3</v>
      </c>
      <c r="K58" s="4" t="s">
        <v>30</v>
      </c>
      <c r="L58" s="4">
        <v>2466</v>
      </c>
      <c r="M58" s="4">
        <v>2466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44925</v>
      </c>
      <c r="S58" s="6">
        <v>44933</v>
      </c>
      <c r="T58" s="4" t="s">
        <v>34</v>
      </c>
      <c r="U58" s="4">
        <v>2466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182</v>
      </c>
      <c r="E59" s="4" t="s">
        <v>301</v>
      </c>
      <c r="F59" s="6">
        <v>44927</v>
      </c>
      <c r="G59" s="6">
        <v>44930</v>
      </c>
      <c r="H59" s="4">
        <v>1</v>
      </c>
      <c r="I59" s="4">
        <v>3</v>
      </c>
      <c r="J59" s="4">
        <v>3</v>
      </c>
      <c r="K59" s="4" t="s">
        <v>30</v>
      </c>
      <c r="L59" s="4">
        <v>2466</v>
      </c>
      <c r="M59" s="4">
        <v>2466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44925</v>
      </c>
      <c r="S59" s="6">
        <v>44933</v>
      </c>
      <c r="T59" s="4" t="s">
        <v>34</v>
      </c>
      <c r="U59" s="4">
        <v>2466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182</v>
      </c>
      <c r="E60" s="4" t="s">
        <v>301</v>
      </c>
      <c r="F60" s="6">
        <v>44927</v>
      </c>
      <c r="G60" s="6">
        <v>44930</v>
      </c>
      <c r="H60" s="4">
        <v>1</v>
      </c>
      <c r="I60" s="4">
        <v>3</v>
      </c>
      <c r="J60" s="4">
        <v>3</v>
      </c>
      <c r="K60" s="4" t="s">
        <v>30</v>
      </c>
      <c r="L60" s="4">
        <v>2466</v>
      </c>
      <c r="M60" s="4">
        <v>2466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44925</v>
      </c>
      <c r="S60" s="6">
        <v>44933</v>
      </c>
      <c r="T60" s="4" t="s">
        <v>34</v>
      </c>
      <c r="U60" s="4">
        <v>2466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171</v>
      </c>
      <c r="F61" s="6">
        <v>44929</v>
      </c>
      <c r="G61" s="6">
        <v>44930</v>
      </c>
      <c r="H61" s="4">
        <v>1</v>
      </c>
      <c r="I61" s="4">
        <v>1</v>
      </c>
      <c r="J61" s="4">
        <v>1</v>
      </c>
      <c r="K61" s="4" t="s">
        <v>30</v>
      </c>
      <c r="L61" s="4">
        <v>600</v>
      </c>
      <c r="M61" s="4">
        <v>600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44926</v>
      </c>
      <c r="S61" s="6">
        <v>44933</v>
      </c>
      <c r="T61" s="4" t="s">
        <v>34</v>
      </c>
      <c r="U61" s="4">
        <v>600</v>
      </c>
      <c r="V61" s="4">
        <v>0</v>
      </c>
      <c r="W61" s="4">
        <v>0</v>
      </c>
      <c r="X61" s="4" t="s">
        <v>329</v>
      </c>
      <c r="Y61" s="4" t="s">
        <v>60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44928</v>
      </c>
      <c r="G62" s="6">
        <v>44930</v>
      </c>
      <c r="H62" s="4">
        <v>1</v>
      </c>
      <c r="I62" s="4">
        <v>2</v>
      </c>
      <c r="J62" s="4">
        <v>2</v>
      </c>
      <c r="K62" s="4" t="s">
        <v>30</v>
      </c>
      <c r="L62" s="4">
        <v>2974</v>
      </c>
      <c r="M62" s="4">
        <v>2974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44926</v>
      </c>
      <c r="S62" s="6">
        <v>44933</v>
      </c>
      <c r="T62" s="4" t="s">
        <v>34</v>
      </c>
      <c r="U62" s="4">
        <v>2974</v>
      </c>
      <c r="V62" s="4">
        <v>0</v>
      </c>
      <c r="W62" s="4">
        <v>0</v>
      </c>
      <c r="X62" s="4" t="s">
        <v>334</v>
      </c>
      <c r="Y62" s="4" t="s">
        <v>335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337</v>
      </c>
      <c r="E63" s="4" t="s">
        <v>338</v>
      </c>
      <c r="F63" s="6">
        <v>44927</v>
      </c>
      <c r="G63" s="6">
        <v>44930</v>
      </c>
      <c r="H63" s="4">
        <v>1</v>
      </c>
      <c r="I63" s="4">
        <v>3</v>
      </c>
      <c r="J63" s="4">
        <v>3</v>
      </c>
      <c r="K63" s="4" t="s">
        <v>30</v>
      </c>
      <c r="L63" s="4">
        <v>1200</v>
      </c>
      <c r="M63" s="4">
        <v>1200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44926</v>
      </c>
      <c r="S63" s="6">
        <v>44933</v>
      </c>
      <c r="T63" s="4" t="s">
        <v>34</v>
      </c>
      <c r="U63" s="4">
        <v>1200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326</v>
      </c>
      <c r="B64" s="4" t="s">
        <v>26</v>
      </c>
      <c r="C64" s="4" t="s">
        <v>61</v>
      </c>
      <c r="D64" s="4" t="s">
        <v>327</v>
      </c>
      <c r="E64" s="4" t="s">
        <v>171</v>
      </c>
      <c r="F64" s="6">
        <v>44929</v>
      </c>
      <c r="G64" s="6">
        <v>44930</v>
      </c>
      <c r="H64" s="4">
        <v>1</v>
      </c>
      <c r="I64" s="4">
        <v>1</v>
      </c>
      <c r="J64" s="4">
        <v>1</v>
      </c>
      <c r="K64" s="4" t="s">
        <v>30</v>
      </c>
      <c r="L64" s="4">
        <v>-600</v>
      </c>
      <c r="M64" s="4">
        <v>-600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44926</v>
      </c>
      <c r="S64" s="6">
        <v>44933</v>
      </c>
      <c r="T64" s="4" t="s">
        <v>34</v>
      </c>
      <c r="U64" s="4">
        <v>-600</v>
      </c>
      <c r="V64" s="4">
        <v>0</v>
      </c>
      <c r="W64" s="4">
        <v>0</v>
      </c>
      <c r="X64" s="4" t="s">
        <v>329</v>
      </c>
      <c r="Y64" s="4" t="s">
        <v>60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344</v>
      </c>
      <c r="F65" s="6">
        <v>44928</v>
      </c>
      <c r="G65" s="6">
        <v>44930</v>
      </c>
      <c r="H65" s="4">
        <v>1</v>
      </c>
      <c r="I65" s="4">
        <v>2</v>
      </c>
      <c r="J65" s="4">
        <v>2</v>
      </c>
      <c r="K65" s="4" t="s">
        <v>30</v>
      </c>
      <c r="L65" s="4">
        <v>1204</v>
      </c>
      <c r="M65" s="4">
        <v>1204</v>
      </c>
      <c r="N65" s="4" t="s">
        <v>345</v>
      </c>
      <c r="O65" s="4" t="s">
        <v>32</v>
      </c>
      <c r="P65" s="4" t="s">
        <v>33</v>
      </c>
      <c r="Q65" s="4">
        <v>0</v>
      </c>
      <c r="R65" s="7">
        <v>44926</v>
      </c>
      <c r="S65" s="6">
        <v>44933</v>
      </c>
      <c r="T65" s="4" t="s">
        <v>34</v>
      </c>
      <c r="U65" s="4">
        <v>1204</v>
      </c>
      <c r="V65" s="4">
        <v>0</v>
      </c>
      <c r="W65" s="4">
        <v>0</v>
      </c>
      <c r="X65" s="4" t="s">
        <v>346</v>
      </c>
      <c r="Y65" s="4" t="s">
        <v>347</v>
      </c>
    </row>
    <row r="66" s="4" customFormat="1" spans="1:25">
      <c r="A66" s="4" t="s">
        <v>348</v>
      </c>
      <c r="B66" s="4" t="s">
        <v>26</v>
      </c>
      <c r="C66" s="4" t="s">
        <v>27</v>
      </c>
      <c r="D66" s="4" t="s">
        <v>241</v>
      </c>
      <c r="E66" s="4" t="s">
        <v>349</v>
      </c>
      <c r="F66" s="6">
        <v>44929</v>
      </c>
      <c r="G66" s="6">
        <v>44930</v>
      </c>
      <c r="H66" s="4">
        <v>2</v>
      </c>
      <c r="I66" s="4">
        <v>1</v>
      </c>
      <c r="J66" s="4">
        <v>2</v>
      </c>
      <c r="K66" s="4" t="s">
        <v>30</v>
      </c>
      <c r="L66" s="4">
        <v>1224</v>
      </c>
      <c r="M66" s="4">
        <v>1224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44927</v>
      </c>
      <c r="S66" s="6">
        <v>44933</v>
      </c>
      <c r="T66" s="4" t="s">
        <v>34</v>
      </c>
      <c r="U66" s="4">
        <v>1224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44928</v>
      </c>
      <c r="G67" s="6">
        <v>44930</v>
      </c>
      <c r="H67" s="4">
        <v>1</v>
      </c>
      <c r="I67" s="4">
        <v>2</v>
      </c>
      <c r="J67" s="4">
        <v>2</v>
      </c>
      <c r="K67" s="4" t="s">
        <v>30</v>
      </c>
      <c r="L67" s="4">
        <v>1686</v>
      </c>
      <c r="M67" s="4">
        <v>1686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44927</v>
      </c>
      <c r="S67" s="6">
        <v>44933</v>
      </c>
      <c r="T67" s="4" t="s">
        <v>34</v>
      </c>
      <c r="U67" s="4">
        <v>1686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6">
      <c r="A68" s="4" t="s">
        <v>359</v>
      </c>
      <c r="B68" s="4" t="s">
        <v>26</v>
      </c>
      <c r="C68" s="4" t="s">
        <v>27</v>
      </c>
      <c r="D68" s="4" t="s">
        <v>295</v>
      </c>
      <c r="E68" s="4" t="s">
        <v>360</v>
      </c>
      <c r="F68" s="6">
        <v>44928</v>
      </c>
      <c r="G68" s="6">
        <v>44930</v>
      </c>
      <c r="H68" s="4">
        <v>1</v>
      </c>
      <c r="I68" s="4">
        <v>2</v>
      </c>
      <c r="J68" s="4">
        <v>2</v>
      </c>
      <c r="K68" s="4" t="s">
        <v>30</v>
      </c>
      <c r="L68" s="4">
        <v>763</v>
      </c>
      <c r="M68" s="4">
        <v>763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44927</v>
      </c>
      <c r="S68" s="6">
        <v>44933</v>
      </c>
      <c r="T68" s="4" t="s">
        <v>34</v>
      </c>
      <c r="U68" s="4">
        <v>763</v>
      </c>
      <c r="V68" s="4">
        <v>0</v>
      </c>
      <c r="W68" s="4">
        <v>0</v>
      </c>
      <c r="X68" s="4" t="s">
        <v>362</v>
      </c>
      <c r="Y68" s="4">
        <v>53522871</v>
      </c>
      <c r="Z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44929</v>
      </c>
      <c r="G69" s="6">
        <v>44930</v>
      </c>
      <c r="H69" s="4">
        <v>1</v>
      </c>
      <c r="I69" s="4">
        <v>1</v>
      </c>
      <c r="J69" s="4">
        <v>1</v>
      </c>
      <c r="K69" s="4" t="s">
        <v>30</v>
      </c>
      <c r="L69" s="4">
        <v>2400</v>
      </c>
      <c r="M69" s="4">
        <v>2400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44928</v>
      </c>
      <c r="S69" s="6">
        <v>44933</v>
      </c>
      <c r="T69" s="4" t="s">
        <v>34</v>
      </c>
      <c r="U69" s="4">
        <v>2400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44928</v>
      </c>
      <c r="G70" s="6">
        <v>44930</v>
      </c>
      <c r="H70" s="4">
        <v>1</v>
      </c>
      <c r="I70" s="4">
        <v>2</v>
      </c>
      <c r="J70" s="4">
        <v>2</v>
      </c>
      <c r="K70" s="4" t="s">
        <v>30</v>
      </c>
      <c r="L70" s="4">
        <v>4082</v>
      </c>
      <c r="M70" s="4">
        <v>4082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44928</v>
      </c>
      <c r="S70" s="6">
        <v>44933</v>
      </c>
      <c r="T70" s="4" t="s">
        <v>34</v>
      </c>
      <c r="U70" s="4">
        <v>4082</v>
      </c>
      <c r="V70" s="4">
        <v>0</v>
      </c>
      <c r="W70" s="4">
        <v>0</v>
      </c>
      <c r="X70" s="4" t="s">
        <v>374</v>
      </c>
      <c r="Y70" s="4" t="s">
        <v>60</v>
      </c>
    </row>
    <row r="71" s="4" customFormat="1" spans="1:25">
      <c r="A71" s="4" t="s">
        <v>370</v>
      </c>
      <c r="B71" s="4" t="s">
        <v>26</v>
      </c>
      <c r="C71" s="4" t="s">
        <v>61</v>
      </c>
      <c r="D71" s="4" t="s">
        <v>371</v>
      </c>
      <c r="E71" s="4" t="s">
        <v>372</v>
      </c>
      <c r="F71" s="6">
        <v>44928</v>
      </c>
      <c r="G71" s="6">
        <v>44930</v>
      </c>
      <c r="H71" s="4">
        <v>1</v>
      </c>
      <c r="I71" s="4">
        <v>2</v>
      </c>
      <c r="J71" s="4">
        <v>2</v>
      </c>
      <c r="K71" s="4" t="s">
        <v>30</v>
      </c>
      <c r="L71" s="4">
        <v>-4082</v>
      </c>
      <c r="M71" s="4">
        <v>-4082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44928</v>
      </c>
      <c r="S71" s="6">
        <v>44933</v>
      </c>
      <c r="T71" s="4" t="s">
        <v>34</v>
      </c>
      <c r="U71" s="4">
        <v>-4082</v>
      </c>
      <c r="V71" s="4">
        <v>0</v>
      </c>
      <c r="W71" s="4">
        <v>0</v>
      </c>
      <c r="X71" s="4" t="s">
        <v>374</v>
      </c>
      <c r="Y71" s="4" t="s">
        <v>60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376</v>
      </c>
      <c r="E72" s="4" t="s">
        <v>377</v>
      </c>
      <c r="F72" s="6">
        <v>44929</v>
      </c>
      <c r="G72" s="6">
        <v>44930</v>
      </c>
      <c r="H72" s="4">
        <v>1</v>
      </c>
      <c r="I72" s="4">
        <v>1</v>
      </c>
      <c r="J72" s="4">
        <v>1</v>
      </c>
      <c r="K72" s="4" t="s">
        <v>30</v>
      </c>
      <c r="L72" s="4">
        <v>870</v>
      </c>
      <c r="M72" s="4">
        <v>870</v>
      </c>
      <c r="N72" s="4" t="s">
        <v>378</v>
      </c>
      <c r="O72" s="4" t="s">
        <v>32</v>
      </c>
      <c r="P72" s="4" t="s">
        <v>33</v>
      </c>
      <c r="Q72" s="4">
        <v>0</v>
      </c>
      <c r="R72" s="7">
        <v>44928</v>
      </c>
      <c r="S72" s="6">
        <v>44933</v>
      </c>
      <c r="T72" s="4" t="s">
        <v>34</v>
      </c>
      <c r="U72" s="4">
        <v>870</v>
      </c>
      <c r="V72" s="4">
        <v>0</v>
      </c>
      <c r="W72" s="4">
        <v>0</v>
      </c>
      <c r="X72" s="4" t="s">
        <v>379</v>
      </c>
      <c r="Y72" s="4" t="s">
        <v>380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171</v>
      </c>
      <c r="F73" s="6">
        <v>44929</v>
      </c>
      <c r="G73" s="6">
        <v>44930</v>
      </c>
      <c r="H73" s="4">
        <v>3</v>
      </c>
      <c r="I73" s="4">
        <v>1</v>
      </c>
      <c r="J73" s="4">
        <v>3</v>
      </c>
      <c r="K73" s="4" t="s">
        <v>30</v>
      </c>
      <c r="L73" s="4">
        <v>1497</v>
      </c>
      <c r="M73" s="4">
        <v>1497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44928</v>
      </c>
      <c r="S73" s="6">
        <v>44933</v>
      </c>
      <c r="T73" s="4" t="s">
        <v>34</v>
      </c>
      <c r="U73" s="4">
        <v>1497</v>
      </c>
      <c r="V73" s="4">
        <v>0</v>
      </c>
      <c r="W73" s="4">
        <v>0</v>
      </c>
      <c r="X73" s="4" t="s">
        <v>384</v>
      </c>
      <c r="Y73" s="4" t="s">
        <v>60</v>
      </c>
    </row>
    <row r="74" s="4" customFormat="1" spans="1:25">
      <c r="A74" s="4" t="s">
        <v>381</v>
      </c>
      <c r="B74" s="4" t="s">
        <v>26</v>
      </c>
      <c r="C74" s="4" t="s">
        <v>61</v>
      </c>
      <c r="D74" s="4" t="s">
        <v>382</v>
      </c>
      <c r="E74" s="4" t="s">
        <v>171</v>
      </c>
      <c r="F74" s="6">
        <v>44929</v>
      </c>
      <c r="G74" s="6">
        <v>44930</v>
      </c>
      <c r="H74" s="4">
        <v>3</v>
      </c>
      <c r="I74" s="4">
        <v>1</v>
      </c>
      <c r="J74" s="4">
        <v>3</v>
      </c>
      <c r="K74" s="4" t="s">
        <v>30</v>
      </c>
      <c r="L74" s="4">
        <v>-1497</v>
      </c>
      <c r="M74" s="4">
        <v>-1497</v>
      </c>
      <c r="N74" s="4" t="s">
        <v>383</v>
      </c>
      <c r="O74" s="4" t="s">
        <v>32</v>
      </c>
      <c r="P74" s="4" t="s">
        <v>33</v>
      </c>
      <c r="Q74" s="4">
        <v>0</v>
      </c>
      <c r="R74" s="7">
        <v>44928</v>
      </c>
      <c r="S74" s="6">
        <v>44933</v>
      </c>
      <c r="T74" s="4" t="s">
        <v>34</v>
      </c>
      <c r="U74" s="4">
        <v>-1497</v>
      </c>
      <c r="V74" s="4">
        <v>0</v>
      </c>
      <c r="W74" s="4">
        <v>0</v>
      </c>
      <c r="X74" s="4" t="s">
        <v>384</v>
      </c>
      <c r="Y74" s="4" t="s">
        <v>60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44929</v>
      </c>
      <c r="G75" s="6">
        <v>44930</v>
      </c>
      <c r="H75" s="4">
        <v>1</v>
      </c>
      <c r="I75" s="4">
        <v>1</v>
      </c>
      <c r="J75" s="4">
        <v>1</v>
      </c>
      <c r="K75" s="4" t="s">
        <v>30</v>
      </c>
      <c r="L75" s="4">
        <v>486.49</v>
      </c>
      <c r="M75" s="4">
        <v>486.49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44928</v>
      </c>
      <c r="S75" s="6">
        <v>44933</v>
      </c>
      <c r="T75" s="4" t="s">
        <v>34</v>
      </c>
      <c r="U75" s="4">
        <v>486.49</v>
      </c>
      <c r="V75" s="4">
        <v>0</v>
      </c>
      <c r="W75" s="4">
        <v>0</v>
      </c>
      <c r="X75" s="4" t="s">
        <v>389</v>
      </c>
      <c r="Y75" s="4" t="s">
        <v>60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153</v>
      </c>
      <c r="E76" s="4" t="s">
        <v>154</v>
      </c>
      <c r="F76" s="6">
        <v>44929</v>
      </c>
      <c r="G76" s="6">
        <v>44930</v>
      </c>
      <c r="H76" s="4">
        <v>1</v>
      </c>
      <c r="I76" s="4">
        <v>1</v>
      </c>
      <c r="J76" s="4">
        <v>1</v>
      </c>
      <c r="K76" s="4" t="s">
        <v>30</v>
      </c>
      <c r="L76" s="4">
        <v>600</v>
      </c>
      <c r="M76" s="4">
        <v>600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44929</v>
      </c>
      <c r="S76" s="6">
        <v>44933</v>
      </c>
      <c r="T76" s="4" t="s">
        <v>34</v>
      </c>
      <c r="U76" s="4">
        <v>600</v>
      </c>
      <c r="V76" s="4">
        <v>0</v>
      </c>
      <c r="W76" s="4">
        <v>0</v>
      </c>
      <c r="X76" s="4" t="s">
        <v>392</v>
      </c>
      <c r="Y76" s="4" t="s">
        <v>60</v>
      </c>
    </row>
    <row r="77" s="4" customFormat="1" spans="1:25">
      <c r="A77" s="4" t="s">
        <v>390</v>
      </c>
      <c r="B77" s="4" t="s">
        <v>26</v>
      </c>
      <c r="C77" s="4" t="s">
        <v>61</v>
      </c>
      <c r="D77" s="4" t="s">
        <v>153</v>
      </c>
      <c r="E77" s="4" t="s">
        <v>154</v>
      </c>
      <c r="F77" s="6">
        <v>44929</v>
      </c>
      <c r="G77" s="6">
        <v>44930</v>
      </c>
      <c r="H77" s="4">
        <v>1</v>
      </c>
      <c r="I77" s="4">
        <v>1</v>
      </c>
      <c r="J77" s="4">
        <v>1</v>
      </c>
      <c r="K77" s="4" t="s">
        <v>30</v>
      </c>
      <c r="L77" s="4">
        <v>-600</v>
      </c>
      <c r="M77" s="4">
        <v>-600</v>
      </c>
      <c r="N77" s="4" t="s">
        <v>391</v>
      </c>
      <c r="O77" s="4" t="s">
        <v>32</v>
      </c>
      <c r="P77" s="4" t="s">
        <v>33</v>
      </c>
      <c r="Q77" s="4">
        <v>0</v>
      </c>
      <c r="R77" s="7">
        <v>44929</v>
      </c>
      <c r="S77" s="6">
        <v>44933</v>
      </c>
      <c r="T77" s="4" t="s">
        <v>34</v>
      </c>
      <c r="U77" s="4">
        <v>-600</v>
      </c>
      <c r="V77" s="4">
        <v>0</v>
      </c>
      <c r="W77" s="4">
        <v>0</v>
      </c>
      <c r="X77" s="4" t="s">
        <v>392</v>
      </c>
      <c r="Y77" s="4" t="s">
        <v>60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153</v>
      </c>
      <c r="E78" s="4" t="s">
        <v>154</v>
      </c>
      <c r="F78" s="6">
        <v>44929</v>
      </c>
      <c r="G78" s="6">
        <v>44930</v>
      </c>
      <c r="H78" s="4">
        <v>1</v>
      </c>
      <c r="I78" s="4">
        <v>1</v>
      </c>
      <c r="J78" s="4">
        <v>1</v>
      </c>
      <c r="K78" s="4" t="s">
        <v>30</v>
      </c>
      <c r="L78" s="4">
        <v>600</v>
      </c>
      <c r="M78" s="4">
        <v>600</v>
      </c>
      <c r="N78" s="4" t="s">
        <v>391</v>
      </c>
      <c r="O78" s="4" t="s">
        <v>32</v>
      </c>
      <c r="P78" s="4" t="s">
        <v>33</v>
      </c>
      <c r="Q78" s="4">
        <v>0</v>
      </c>
      <c r="R78" s="7">
        <v>44929</v>
      </c>
      <c r="S78" s="6">
        <v>44933</v>
      </c>
      <c r="T78" s="4" t="s">
        <v>34</v>
      </c>
      <c r="U78" s="4">
        <v>600</v>
      </c>
      <c r="V78" s="4">
        <v>0</v>
      </c>
      <c r="W78" s="4">
        <v>0</v>
      </c>
      <c r="X78" s="4" t="s">
        <v>394</v>
      </c>
      <c r="Y78" s="4" t="s">
        <v>60</v>
      </c>
    </row>
    <row r="79" s="4" customFormat="1" spans="1:25">
      <c r="A79" s="4" t="s">
        <v>318</v>
      </c>
      <c r="B79" s="4" t="s">
        <v>26</v>
      </c>
      <c r="C79" s="4" t="s">
        <v>61</v>
      </c>
      <c r="D79" s="4" t="s">
        <v>182</v>
      </c>
      <c r="E79" s="4" t="s">
        <v>301</v>
      </c>
      <c r="F79" s="6">
        <v>44927</v>
      </c>
      <c r="G79" s="6">
        <v>44930</v>
      </c>
      <c r="H79" s="4">
        <v>1</v>
      </c>
      <c r="I79" s="4">
        <v>3</v>
      </c>
      <c r="J79" s="4">
        <v>3</v>
      </c>
      <c r="K79" s="4" t="s">
        <v>30</v>
      </c>
      <c r="L79" s="4">
        <v>-2466</v>
      </c>
      <c r="M79" s="4">
        <v>-2466</v>
      </c>
      <c r="N79" s="4" t="s">
        <v>319</v>
      </c>
      <c r="O79" s="4" t="s">
        <v>32</v>
      </c>
      <c r="P79" s="4" t="s">
        <v>33</v>
      </c>
      <c r="Q79" s="4">
        <v>0</v>
      </c>
      <c r="R79" s="7">
        <v>44925</v>
      </c>
      <c r="S79" s="6">
        <v>44933</v>
      </c>
      <c r="T79" s="4" t="s">
        <v>34</v>
      </c>
      <c r="U79" s="4">
        <v>-2466</v>
      </c>
      <c r="V79" s="4">
        <v>0</v>
      </c>
      <c r="W79" s="4">
        <v>0</v>
      </c>
      <c r="X79" s="4" t="s">
        <v>320</v>
      </c>
      <c r="Y79" s="4" t="s">
        <v>321</v>
      </c>
    </row>
    <row r="80" s="4" customFormat="1" spans="1:25">
      <c r="A80" s="4" t="s">
        <v>395</v>
      </c>
      <c r="B80" s="4" t="s">
        <v>26</v>
      </c>
      <c r="C80" s="4" t="s">
        <v>27</v>
      </c>
      <c r="D80" s="4" t="s">
        <v>396</v>
      </c>
      <c r="E80" s="4" t="s">
        <v>397</v>
      </c>
      <c r="F80" s="6">
        <v>44929</v>
      </c>
      <c r="G80" s="6">
        <v>44930</v>
      </c>
      <c r="H80" s="4">
        <v>1</v>
      </c>
      <c r="I80" s="4">
        <v>1</v>
      </c>
      <c r="J80" s="4">
        <v>1</v>
      </c>
      <c r="K80" s="4" t="s">
        <v>30</v>
      </c>
      <c r="L80" s="4">
        <v>327</v>
      </c>
      <c r="M80" s="4">
        <v>327</v>
      </c>
      <c r="N80" s="4" t="s">
        <v>398</v>
      </c>
      <c r="O80" s="4" t="s">
        <v>32</v>
      </c>
      <c r="P80" s="4" t="s">
        <v>33</v>
      </c>
      <c r="Q80" s="4">
        <v>0</v>
      </c>
      <c r="R80" s="7">
        <v>44929</v>
      </c>
      <c r="S80" s="6">
        <v>44933</v>
      </c>
      <c r="T80" s="4" t="s">
        <v>34</v>
      </c>
      <c r="U80" s="4">
        <v>327</v>
      </c>
      <c r="V80" s="4">
        <v>0</v>
      </c>
      <c r="W80" s="4">
        <v>0</v>
      </c>
      <c r="X80" s="4" t="s">
        <v>399</v>
      </c>
      <c r="Y80" s="4" t="s">
        <v>60</v>
      </c>
    </row>
    <row r="81" s="4" customFormat="1" spans="1:25">
      <c r="A81" s="4" t="s">
        <v>400</v>
      </c>
      <c r="B81" s="4" t="s">
        <v>26</v>
      </c>
      <c r="C81" s="4" t="s">
        <v>27</v>
      </c>
      <c r="D81" s="4" t="s">
        <v>176</v>
      </c>
      <c r="E81" s="4" t="s">
        <v>401</v>
      </c>
      <c r="F81" s="6">
        <v>44929</v>
      </c>
      <c r="G81" s="6">
        <v>44930</v>
      </c>
      <c r="H81" s="4">
        <v>1</v>
      </c>
      <c r="I81" s="4">
        <v>1</v>
      </c>
      <c r="J81" s="4">
        <v>1</v>
      </c>
      <c r="K81" s="4" t="s">
        <v>30</v>
      </c>
      <c r="L81" s="4">
        <v>739</v>
      </c>
      <c r="M81" s="4">
        <v>739</v>
      </c>
      <c r="N81" s="4" t="s">
        <v>402</v>
      </c>
      <c r="O81" s="4" t="s">
        <v>32</v>
      </c>
      <c r="P81" s="4" t="s">
        <v>33</v>
      </c>
      <c r="Q81" s="4">
        <v>0</v>
      </c>
      <c r="R81" s="7">
        <v>44929</v>
      </c>
      <c r="S81" s="6">
        <v>44933</v>
      </c>
      <c r="T81" s="4" t="s">
        <v>34</v>
      </c>
      <c r="U81" s="4">
        <v>739</v>
      </c>
      <c r="V81" s="4">
        <v>0</v>
      </c>
      <c r="W81" s="4">
        <v>0</v>
      </c>
      <c r="X81" s="4" t="s">
        <v>403</v>
      </c>
      <c r="Y81" s="4" t="s">
        <v>404</v>
      </c>
    </row>
    <row r="82" s="4" customFormat="1" spans="1:25">
      <c r="A82" s="4" t="s">
        <v>395</v>
      </c>
      <c r="B82" s="4" t="s">
        <v>26</v>
      </c>
      <c r="C82" s="4" t="s">
        <v>61</v>
      </c>
      <c r="D82" s="4" t="s">
        <v>396</v>
      </c>
      <c r="E82" s="4" t="s">
        <v>397</v>
      </c>
      <c r="F82" s="6">
        <v>44929</v>
      </c>
      <c r="G82" s="6">
        <v>44930</v>
      </c>
      <c r="H82" s="4">
        <v>1</v>
      </c>
      <c r="I82" s="4">
        <v>1</v>
      </c>
      <c r="J82" s="4">
        <v>1</v>
      </c>
      <c r="K82" s="4" t="s">
        <v>30</v>
      </c>
      <c r="L82" s="4">
        <v>-327</v>
      </c>
      <c r="M82" s="4">
        <v>-327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44929</v>
      </c>
      <c r="S82" s="6">
        <v>44933</v>
      </c>
      <c r="T82" s="4" t="s">
        <v>34</v>
      </c>
      <c r="U82" s="4">
        <v>-327</v>
      </c>
      <c r="V82" s="4">
        <v>0</v>
      </c>
      <c r="W82" s="4">
        <v>0</v>
      </c>
      <c r="X82" s="4" t="s">
        <v>399</v>
      </c>
      <c r="Y82" s="4" t="s">
        <v>60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44929</v>
      </c>
      <c r="G83" s="6">
        <v>44930</v>
      </c>
      <c r="H83" s="4">
        <v>1</v>
      </c>
      <c r="I83" s="4">
        <v>1</v>
      </c>
      <c r="J83" s="4">
        <v>1</v>
      </c>
      <c r="K83" s="4" t="s">
        <v>30</v>
      </c>
      <c r="L83" s="4">
        <v>516</v>
      </c>
      <c r="M83" s="4">
        <v>516</v>
      </c>
      <c r="N83" s="4" t="s">
        <v>408</v>
      </c>
      <c r="O83" s="4" t="s">
        <v>32</v>
      </c>
      <c r="P83" s="4" t="s">
        <v>33</v>
      </c>
      <c r="Q83" s="4">
        <v>0</v>
      </c>
      <c r="R83" s="7">
        <v>44929</v>
      </c>
      <c r="S83" s="6">
        <v>44933</v>
      </c>
      <c r="T83" s="4" t="s">
        <v>34</v>
      </c>
      <c r="U83" s="4">
        <v>516</v>
      </c>
      <c r="V83" s="4">
        <v>0</v>
      </c>
      <c r="W83" s="4">
        <v>0</v>
      </c>
      <c r="X83" s="4" t="s">
        <v>409</v>
      </c>
      <c r="Y83" s="4" t="s">
        <v>410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"/>
  <sheetViews>
    <sheetView tabSelected="1" workbookViewId="0">
      <selection activeCell="A78" sqref="A78:D81"/>
    </sheetView>
  </sheetViews>
  <sheetFormatPr defaultColWidth="10" defaultRowHeight="14.4"/>
  <cols>
    <col min="1" max="1" width="12.8888888888889" style="4"/>
    <col min="2" max="2" width="11.8888888888889" style="4"/>
    <col min="3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411</v>
      </c>
    </row>
    <row r="2" s="4" customFormat="1" hidden="1" spans="1:9">
      <c r="A2" s="5">
        <v>18178331323</v>
      </c>
      <c r="B2" s="6">
        <v>44928</v>
      </c>
      <c r="C2" s="6">
        <v>44930</v>
      </c>
      <c r="D2" s="4">
        <v>538</v>
      </c>
      <c r="E2" s="4" t="str">
        <f>VLOOKUP(A2,HOP!A:L,12,0)</f>
        <v>538.00</v>
      </c>
      <c r="F2" s="4" t="str">
        <f>VLOOKUP(A2,HOP!A:C,3,0)</f>
        <v>2599397</v>
      </c>
      <c r="G2" s="4">
        <f>D2-E2</f>
        <v>0</v>
      </c>
      <c r="H2" s="4" t="str">
        <f>$H$1&amp;F2</f>
        <v>,2599397</v>
      </c>
      <c r="I2" s="4" t="str">
        <f>VLOOKUP(A2,HOP!A:U,21,0)</f>
        <v>直采</v>
      </c>
    </row>
    <row r="3" s="4" customFormat="1" hidden="1" spans="1:9">
      <c r="A3" s="5">
        <v>18754494096</v>
      </c>
      <c r="B3" s="6">
        <v>44922</v>
      </c>
      <c r="C3" s="6">
        <v>44930</v>
      </c>
      <c r="D3" s="4">
        <v>9352</v>
      </c>
      <c r="E3" s="4" t="str">
        <f>VLOOKUP(A3,HOP!A:L,12,0)</f>
        <v>9352.00</v>
      </c>
      <c r="F3" s="4" t="str">
        <f>VLOOKUP(A3,HOP!A:C,3,0)</f>
        <v>2655590</v>
      </c>
      <c r="G3" s="4">
        <f t="shared" ref="G3:G34" si="0">D3-E3</f>
        <v>0</v>
      </c>
      <c r="H3" s="4" t="str">
        <f t="shared" ref="H3:H34" si="1">$H$1&amp;F3</f>
        <v>,2655590</v>
      </c>
      <c r="I3" s="4" t="str">
        <f>VLOOKUP(A3,HOP!A:U,21,0)</f>
        <v>直采</v>
      </c>
    </row>
    <row r="4" s="4" customFormat="1" hidden="1" spans="1:9">
      <c r="A4" s="5">
        <v>18788179975</v>
      </c>
      <c r="B4" s="6">
        <v>44928</v>
      </c>
      <c r="C4" s="6">
        <v>44930</v>
      </c>
      <c r="D4" s="4">
        <v>4707</v>
      </c>
      <c r="E4" s="4" t="str">
        <f>VLOOKUP(A4,HOP!A:L,12,0)</f>
        <v>4707.00</v>
      </c>
      <c r="F4" s="4" t="str">
        <f>VLOOKUP(A4,HOP!A:C,3,0)</f>
        <v>2658761</v>
      </c>
      <c r="G4" s="4">
        <f t="shared" si="0"/>
        <v>0</v>
      </c>
      <c r="H4" s="4" t="str">
        <f t="shared" si="1"/>
        <v>,2658761</v>
      </c>
      <c r="I4" s="4" t="str">
        <f>VLOOKUP(A4,HOP!A:U,21,0)</f>
        <v>直采</v>
      </c>
    </row>
    <row r="5" s="4" customFormat="1" hidden="1" spans="1:9">
      <c r="A5" s="5">
        <v>21213658480</v>
      </c>
      <c r="B5" s="6">
        <v>44928</v>
      </c>
      <c r="C5" s="6">
        <v>44930</v>
      </c>
      <c r="D5" s="4">
        <v>2800</v>
      </c>
      <c r="E5" s="4" t="str">
        <f>VLOOKUP(A5,HOP!A:L,12,0)</f>
        <v>2800.00</v>
      </c>
      <c r="F5" s="4" t="str">
        <f>VLOOKUP(A5,HOP!A:C,3,0)</f>
        <v>2712499</v>
      </c>
      <c r="G5" s="4">
        <f t="shared" si="0"/>
        <v>0</v>
      </c>
      <c r="H5" s="4" t="str">
        <f t="shared" si="1"/>
        <v>,2712499</v>
      </c>
      <c r="I5" s="4" t="str">
        <f>VLOOKUP(A5,HOP!A:U,21,0)</f>
        <v>直采</v>
      </c>
    </row>
    <row r="6" s="4" customFormat="1" hidden="1" spans="1:9">
      <c r="A6" s="5">
        <v>21338935529</v>
      </c>
      <c r="B6" s="6">
        <v>44924</v>
      </c>
      <c r="C6" s="6">
        <v>44930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21616074780</v>
      </c>
      <c r="B7" s="6">
        <v>44925</v>
      </c>
      <c r="C7" s="6">
        <v>44930</v>
      </c>
      <c r="D7" s="4">
        <v>2035</v>
      </c>
      <c r="E7" s="4" t="str">
        <f>VLOOKUP(A7,HOP!A:L,12,0)</f>
        <v>2035.00</v>
      </c>
      <c r="F7" s="4" t="str">
        <f>VLOOKUP(A7,HOP!A:C,3,0)</f>
        <v>2765556</v>
      </c>
      <c r="G7" s="4">
        <f t="shared" si="0"/>
        <v>0</v>
      </c>
      <c r="H7" s="4" t="str">
        <f t="shared" si="1"/>
        <v>,2765556</v>
      </c>
      <c r="I7" s="4" t="str">
        <f>VLOOKUP(A7,HOP!A:U,21,0)</f>
        <v>直采</v>
      </c>
    </row>
    <row r="8" s="4" customFormat="1" hidden="1" spans="1:9">
      <c r="A8" s="5">
        <v>21697173998</v>
      </c>
      <c r="B8" s="6">
        <v>44929</v>
      </c>
      <c r="C8" s="6">
        <v>44930</v>
      </c>
      <c r="D8" s="4">
        <v>985</v>
      </c>
      <c r="E8" s="4" t="str">
        <f>VLOOKUP(A8,HOP!A:L,12,0)</f>
        <v>985.00</v>
      </c>
      <c r="F8" s="4" t="str">
        <f>VLOOKUP(A8,HOP!A:C,3,0)</f>
        <v>2772612</v>
      </c>
      <c r="G8" s="4">
        <f t="shared" si="0"/>
        <v>0</v>
      </c>
      <c r="H8" s="4" t="str">
        <f t="shared" si="1"/>
        <v>,2772612</v>
      </c>
      <c r="I8" s="4" t="str">
        <f>VLOOKUP(A8,HOP!A:U,21,0)</f>
        <v>直采</v>
      </c>
    </row>
    <row r="9" s="4" customFormat="1" spans="1:10">
      <c r="A9" s="5">
        <v>21765773478</v>
      </c>
      <c r="B9" s="6">
        <v>44928</v>
      </c>
      <c r="C9" s="6">
        <v>44930</v>
      </c>
      <c r="D9" s="4">
        <v>2126</v>
      </c>
      <c r="E9" s="4" t="str">
        <f>VLOOKUP(A9,HOP!A:L,12,0)</f>
        <v>2445.00</v>
      </c>
      <c r="F9" s="4" t="str">
        <f>VLOOKUP(A9,HOP!A:C,3,0)</f>
        <v>2788397</v>
      </c>
      <c r="G9" s="4">
        <f t="shared" si="0"/>
        <v>-319</v>
      </c>
      <c r="H9" s="4" t="str">
        <f t="shared" si="1"/>
        <v>,2788397</v>
      </c>
      <c r="I9" s="4" t="str">
        <f>VLOOKUP(A9,HOP!A:U,21,0)</f>
        <v>直采</v>
      </c>
      <c r="J9" s="4" t="s">
        <v>412</v>
      </c>
    </row>
    <row r="10" s="4" customFormat="1" hidden="1" spans="1:9">
      <c r="A10" s="5">
        <v>21781244973</v>
      </c>
      <c r="B10" s="6">
        <v>44926</v>
      </c>
      <c r="C10" s="6">
        <v>44930</v>
      </c>
      <c r="D10" s="4">
        <v>14176</v>
      </c>
      <c r="E10" s="4" t="str">
        <f>VLOOKUP(A10,HOP!A:L,12,0)</f>
        <v>14176.00</v>
      </c>
      <c r="F10" s="4" t="str">
        <f>VLOOKUP(A10,HOP!A:C,3,0)</f>
        <v>2793118</v>
      </c>
      <c r="G10" s="4">
        <f t="shared" si="0"/>
        <v>0</v>
      </c>
      <c r="H10" s="4" t="str">
        <f t="shared" si="1"/>
        <v>,2793118</v>
      </c>
      <c r="I10" s="4" t="str">
        <f>VLOOKUP(A10,HOP!A:U,21,0)</f>
        <v>直采</v>
      </c>
    </row>
    <row r="11" s="4" customFormat="1" hidden="1" spans="1:9">
      <c r="A11" s="5">
        <v>21781259739</v>
      </c>
      <c r="B11" s="6">
        <v>44926</v>
      </c>
      <c r="C11" s="6">
        <v>44930</v>
      </c>
      <c r="D11" s="4">
        <v>7088</v>
      </c>
      <c r="E11" s="4" t="str">
        <f>VLOOKUP(A11,HOP!A:L,12,0)</f>
        <v>7088.00</v>
      </c>
      <c r="F11" s="4" t="str">
        <f>VLOOKUP(A11,HOP!A:C,3,0)</f>
        <v>2793125</v>
      </c>
      <c r="G11" s="4">
        <f t="shared" si="0"/>
        <v>0</v>
      </c>
      <c r="H11" s="4" t="str">
        <f t="shared" si="1"/>
        <v>,2793125</v>
      </c>
      <c r="I11" s="4" t="str">
        <f>VLOOKUP(A11,HOP!A:U,21,0)</f>
        <v>直采</v>
      </c>
    </row>
    <row r="12" s="4" customFormat="1" hidden="1" spans="1:9">
      <c r="A12" s="5">
        <v>21819182789</v>
      </c>
      <c r="B12" s="6">
        <v>44926</v>
      </c>
      <c r="C12" s="6">
        <v>44930</v>
      </c>
      <c r="D12" s="4">
        <v>15470</v>
      </c>
      <c r="E12" s="4" t="str">
        <f>VLOOKUP(A12,HOP!A:L,12,0)</f>
        <v>15470.00</v>
      </c>
      <c r="F12" s="4" t="str">
        <f>VLOOKUP(A12,HOP!A:C,3,0)</f>
        <v>2805505</v>
      </c>
      <c r="G12" s="4">
        <f t="shared" si="0"/>
        <v>0</v>
      </c>
      <c r="H12" s="4" t="str">
        <f t="shared" si="1"/>
        <v>,2805505</v>
      </c>
      <c r="I12" s="4" t="str">
        <f>VLOOKUP(A12,HOP!A:U,21,0)</f>
        <v>直采</v>
      </c>
    </row>
    <row r="13" s="4" customFormat="1" hidden="1" spans="1:9">
      <c r="A13" s="5">
        <v>21826930649</v>
      </c>
      <c r="B13" s="6">
        <v>44926</v>
      </c>
      <c r="C13" s="6">
        <v>44930</v>
      </c>
      <c r="D13" s="4">
        <v>4184</v>
      </c>
      <c r="E13" s="4" t="str">
        <f>VLOOKUP(A13,HOP!A:L,12,0)</f>
        <v>4184.00</v>
      </c>
      <c r="F13" s="4" t="str">
        <f>VLOOKUP(A13,HOP!A:C,3,0)</f>
        <v>2811710</v>
      </c>
      <c r="G13" s="4">
        <f t="shared" si="0"/>
        <v>0</v>
      </c>
      <c r="H13" s="4" t="str">
        <f t="shared" si="1"/>
        <v>,2811710</v>
      </c>
      <c r="I13" s="4" t="str">
        <f>VLOOKUP(A13,HOP!A:U,21,0)</f>
        <v>直采</v>
      </c>
    </row>
    <row r="14" s="4" customFormat="1" hidden="1" spans="1:9">
      <c r="A14" s="5">
        <v>21831288888</v>
      </c>
      <c r="B14" s="6">
        <v>44928</v>
      </c>
      <c r="C14" s="6">
        <v>44930</v>
      </c>
      <c r="D14" s="4">
        <v>3070</v>
      </c>
      <c r="E14" s="4" t="str">
        <f>VLOOKUP(A14,HOP!A:L,12,0)</f>
        <v>3070.00</v>
      </c>
      <c r="F14" s="4" t="str">
        <f>VLOOKUP(A14,HOP!A:C,3,0)</f>
        <v>2817710</v>
      </c>
      <c r="G14" s="4">
        <f t="shared" si="0"/>
        <v>0</v>
      </c>
      <c r="H14" s="4" t="str">
        <f t="shared" si="1"/>
        <v>,2817710</v>
      </c>
      <c r="I14" s="4" t="str">
        <f>VLOOKUP(A14,HOP!A:U,21,0)</f>
        <v>直采</v>
      </c>
    </row>
    <row r="15" s="4" customFormat="1" hidden="1" spans="1:9">
      <c r="A15" s="5">
        <v>21835328271</v>
      </c>
      <c r="B15" s="6">
        <v>44925</v>
      </c>
      <c r="C15" s="6">
        <v>44930</v>
      </c>
      <c r="D15" s="4">
        <v>1160</v>
      </c>
      <c r="E15" s="4" t="str">
        <f>VLOOKUP(A15,HOP!A:L,12,0)</f>
        <v>1160.00</v>
      </c>
      <c r="F15" s="4" t="str">
        <f>VLOOKUP(A15,HOP!A:C,3,0)</f>
        <v>2820472</v>
      </c>
      <c r="G15" s="4">
        <f t="shared" si="0"/>
        <v>0</v>
      </c>
      <c r="H15" s="4" t="str">
        <f t="shared" si="1"/>
        <v>,2820472</v>
      </c>
      <c r="I15" s="4" t="str">
        <f>VLOOKUP(A15,HOP!A:U,21,0)</f>
        <v>直采</v>
      </c>
    </row>
    <row r="16" s="4" customFormat="1" hidden="1" spans="1:9">
      <c r="A16" s="5">
        <v>21841396044</v>
      </c>
      <c r="B16" s="6">
        <v>44929</v>
      </c>
      <c r="C16" s="6">
        <v>44930</v>
      </c>
      <c r="D16" s="4">
        <v>1600</v>
      </c>
      <c r="E16" s="4" t="str">
        <f>VLOOKUP(A16,HOP!A:L,12,0)</f>
        <v>1600.00</v>
      </c>
      <c r="F16" s="4" t="str">
        <f>VLOOKUP(A16,HOP!A:C,3,0)</f>
        <v>2824769</v>
      </c>
      <c r="G16" s="4">
        <f t="shared" si="0"/>
        <v>0</v>
      </c>
      <c r="H16" s="4" t="str">
        <f t="shared" si="1"/>
        <v>,2824769</v>
      </c>
      <c r="I16" s="4" t="str">
        <f>VLOOKUP(A16,HOP!A:U,21,0)</f>
        <v>直采</v>
      </c>
    </row>
    <row r="17" s="4" customFormat="1" hidden="1" spans="1:9">
      <c r="A17" s="5">
        <v>21845414083</v>
      </c>
      <c r="B17" s="6">
        <v>44927</v>
      </c>
      <c r="C17" s="6">
        <v>44930</v>
      </c>
      <c r="D17" s="4">
        <v>3021</v>
      </c>
      <c r="E17" s="4" t="str">
        <f>VLOOKUP(A17,HOP!A:L,12,0)</f>
        <v>3021.00</v>
      </c>
      <c r="F17" s="4" t="str">
        <f>VLOOKUP(A17,HOP!A:C,3,0)</f>
        <v>2831100</v>
      </c>
      <c r="G17" s="4">
        <f t="shared" si="0"/>
        <v>0</v>
      </c>
      <c r="H17" s="4" t="str">
        <f t="shared" si="1"/>
        <v>,2831100</v>
      </c>
      <c r="I17" s="4" t="str">
        <f>VLOOKUP(A17,HOP!A:U,21,0)</f>
        <v>直采</v>
      </c>
    </row>
    <row r="18" s="4" customFormat="1" hidden="1" spans="1:9">
      <c r="A18" s="5">
        <v>21846717079</v>
      </c>
      <c r="B18" s="6">
        <v>44929</v>
      </c>
      <c r="C18" s="6">
        <v>44930</v>
      </c>
      <c r="D18" s="4">
        <v>1455</v>
      </c>
      <c r="E18" s="4" t="str">
        <f>VLOOKUP(A18,HOP!A:L,12,0)</f>
        <v>1455.00</v>
      </c>
      <c r="F18" s="4" t="str">
        <f>VLOOKUP(A18,HOP!A:C,3,0)</f>
        <v>2833418</v>
      </c>
      <c r="G18" s="4">
        <f t="shared" si="0"/>
        <v>0</v>
      </c>
      <c r="H18" s="4" t="str">
        <f t="shared" si="1"/>
        <v>,2833418</v>
      </c>
      <c r="I18" s="4" t="str">
        <f>VLOOKUP(A18,HOP!A:U,21,0)</f>
        <v>直采</v>
      </c>
    </row>
    <row r="19" s="4" customFormat="1" hidden="1" spans="1:9">
      <c r="A19" s="5">
        <v>999221852113726</v>
      </c>
      <c r="B19" s="6">
        <v>44917</v>
      </c>
      <c r="C19" s="6">
        <v>44930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999221852118386</v>
      </c>
      <c r="B20" s="6">
        <v>44918</v>
      </c>
      <c r="C20" s="6">
        <v>44930</v>
      </c>
      <c r="D20" s="4">
        <v>15944</v>
      </c>
      <c r="E20" s="4" t="str">
        <f>VLOOKUP(A20,HOP!A:L,12,0)</f>
        <v>15944.00</v>
      </c>
      <c r="F20" s="4" t="str">
        <f>VLOOKUP(A20,HOP!A:C,3,0)</f>
        <v>2843702</v>
      </c>
      <c r="G20" s="4">
        <f t="shared" si="0"/>
        <v>0</v>
      </c>
      <c r="H20" s="4" t="str">
        <f t="shared" si="1"/>
        <v>,2843702</v>
      </c>
      <c r="I20" s="4" t="str">
        <f>VLOOKUP(A20,HOP!A:U,21,0)</f>
        <v>直采</v>
      </c>
    </row>
    <row r="21" s="4" customFormat="1" hidden="1" spans="1:9">
      <c r="A21" s="5">
        <v>21854065834</v>
      </c>
      <c r="B21" s="6">
        <v>44929</v>
      </c>
      <c r="C21" s="6">
        <v>44930</v>
      </c>
      <c r="D21" s="4">
        <v>358</v>
      </c>
      <c r="E21" s="4" t="str">
        <f>VLOOKUP(A21,HOP!A:L,12,0)</f>
        <v>358.00</v>
      </c>
      <c r="F21" s="4" t="str">
        <f>VLOOKUP(A21,HOP!A:C,3,0)</f>
        <v>2846714</v>
      </c>
      <c r="G21" s="4">
        <f t="shared" si="0"/>
        <v>0</v>
      </c>
      <c r="H21" s="4" t="str">
        <f t="shared" si="1"/>
        <v>,2846714</v>
      </c>
      <c r="I21" s="4" t="str">
        <f>VLOOKUP(A21,HOP!A:U,21,0)</f>
        <v>直采</v>
      </c>
    </row>
    <row r="22" s="4" customFormat="1" hidden="1" spans="1:9">
      <c r="A22" s="5">
        <v>21858999090</v>
      </c>
      <c r="B22" s="6">
        <v>44928</v>
      </c>
      <c r="C22" s="6">
        <v>44930</v>
      </c>
      <c r="D22" s="4">
        <v>7040</v>
      </c>
      <c r="E22" s="4" t="str">
        <f>VLOOKUP(A22,HOP!A:L,12,0)</f>
        <v>7040.00</v>
      </c>
      <c r="F22" s="4" t="str">
        <f>VLOOKUP(A22,HOP!A:C,3,0)</f>
        <v>2855121</v>
      </c>
      <c r="G22" s="4">
        <f t="shared" si="0"/>
        <v>0</v>
      </c>
      <c r="H22" s="4" t="str">
        <f t="shared" si="1"/>
        <v>,2855121</v>
      </c>
      <c r="I22" s="4" t="str">
        <f>VLOOKUP(A22,HOP!A:U,21,0)</f>
        <v>直采</v>
      </c>
    </row>
    <row r="23" s="4" customFormat="1" hidden="1" spans="1:9">
      <c r="A23" s="5">
        <v>21859505900</v>
      </c>
      <c r="B23" s="6">
        <v>44929</v>
      </c>
      <c r="C23" s="6">
        <v>44930</v>
      </c>
      <c r="D23" s="4">
        <v>606</v>
      </c>
      <c r="E23" s="4" t="str">
        <f>VLOOKUP(A23,HOP!A:L,12,0)</f>
        <v>606.00</v>
      </c>
      <c r="F23" s="4" t="str">
        <f>VLOOKUP(A23,HOP!A:C,3,0)</f>
        <v>2855785</v>
      </c>
      <c r="G23" s="4">
        <f t="shared" si="0"/>
        <v>0</v>
      </c>
      <c r="H23" s="4" t="str">
        <f t="shared" si="1"/>
        <v>,2855785</v>
      </c>
      <c r="I23" s="4" t="str">
        <f>VLOOKUP(A23,HOP!A:U,21,0)</f>
        <v>直采</v>
      </c>
    </row>
    <row r="24" s="4" customFormat="1" hidden="1" spans="1:9">
      <c r="A24" s="5">
        <v>21875819303</v>
      </c>
      <c r="B24" s="6">
        <v>44925</v>
      </c>
      <c r="C24" s="6">
        <v>44930</v>
      </c>
      <c r="D24" s="4">
        <v>2400</v>
      </c>
      <c r="E24" s="4" t="str">
        <f>VLOOKUP(A24,HOP!A:L,12,0)</f>
        <v>2400.00</v>
      </c>
      <c r="F24" s="4" t="str">
        <f>VLOOKUP(A24,HOP!A:C,3,0)</f>
        <v>2861329</v>
      </c>
      <c r="G24" s="4">
        <f t="shared" si="0"/>
        <v>0</v>
      </c>
      <c r="H24" s="4" t="str">
        <f t="shared" si="1"/>
        <v>,2861329</v>
      </c>
      <c r="I24" s="4" t="str">
        <f>VLOOKUP(A24,HOP!A:U,21,0)</f>
        <v>直采</v>
      </c>
    </row>
    <row r="25" s="4" customFormat="1" hidden="1" spans="1:9">
      <c r="A25" s="5">
        <v>999221882394883</v>
      </c>
      <c r="B25" s="6">
        <v>44925</v>
      </c>
      <c r="C25" s="6">
        <v>44930</v>
      </c>
      <c r="D25" s="4">
        <v>8665</v>
      </c>
      <c r="E25" s="4" t="str">
        <f>VLOOKUP(A25,HOP!A:L,12,0)</f>
        <v>8665.00</v>
      </c>
      <c r="F25" s="4" t="str">
        <f>VLOOKUP(A25,HOP!A:C,3,0)</f>
        <v>2863734</v>
      </c>
      <c r="G25" s="4">
        <f t="shared" si="0"/>
        <v>0</v>
      </c>
      <c r="H25" s="4" t="str">
        <f t="shared" si="1"/>
        <v>,2863734</v>
      </c>
      <c r="I25" s="4" t="str">
        <f>VLOOKUP(A25,HOP!A:U,21,0)</f>
        <v>直采</v>
      </c>
    </row>
    <row r="26" s="4" customFormat="1" hidden="1" spans="1:9">
      <c r="A26" s="5">
        <v>21885593902</v>
      </c>
      <c r="B26" s="6">
        <v>44928</v>
      </c>
      <c r="C26" s="6">
        <v>44930</v>
      </c>
      <c r="D26" s="4">
        <v>666</v>
      </c>
      <c r="E26" s="4" t="str">
        <f>VLOOKUP(A26,HOP!A:L,12,0)</f>
        <v>666.00</v>
      </c>
      <c r="F26" s="4" t="str">
        <f>VLOOKUP(A26,HOP!A:C,3,0)</f>
        <v>2864288</v>
      </c>
      <c r="G26" s="4">
        <f t="shared" si="0"/>
        <v>0</v>
      </c>
      <c r="H26" s="4" t="str">
        <f t="shared" si="1"/>
        <v>,2864288</v>
      </c>
      <c r="I26" s="4" t="str">
        <f>VLOOKUP(A26,HOP!A:U,21,0)</f>
        <v>直采</v>
      </c>
    </row>
    <row r="27" s="4" customFormat="1" hidden="1" spans="1:9">
      <c r="A27" s="5">
        <v>21894062627</v>
      </c>
      <c r="B27" s="6">
        <v>44929</v>
      </c>
      <c r="C27" s="6">
        <v>44930</v>
      </c>
      <c r="D27" s="4">
        <v>1720</v>
      </c>
      <c r="E27" s="4" t="str">
        <f>VLOOKUP(A27,HOP!A:L,12,0)</f>
        <v>1720.00</v>
      </c>
      <c r="F27" s="4" t="str">
        <f>VLOOKUP(A27,HOP!A:C,3,0)</f>
        <v>2866973</v>
      </c>
      <c r="G27" s="4">
        <f t="shared" si="0"/>
        <v>0</v>
      </c>
      <c r="H27" s="4" t="str">
        <f t="shared" si="1"/>
        <v>,2866973</v>
      </c>
      <c r="I27" s="4" t="str">
        <f>VLOOKUP(A27,HOP!A:U,21,0)</f>
        <v>直采</v>
      </c>
    </row>
    <row r="28" s="4" customFormat="1" hidden="1" spans="1:9">
      <c r="A28" s="5">
        <v>999221910545231</v>
      </c>
      <c r="B28" s="6">
        <v>44926</v>
      </c>
      <c r="C28" s="6">
        <v>44930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999221914284086</v>
      </c>
      <c r="B29" s="6">
        <v>44926</v>
      </c>
      <c r="C29" s="6">
        <v>44930</v>
      </c>
      <c r="D29" s="4">
        <v>3868</v>
      </c>
      <c r="E29" s="4" t="str">
        <f>VLOOKUP(A29,HOP!A:L,12,0)</f>
        <v>3868.00</v>
      </c>
      <c r="F29" s="4" t="str">
        <f>VLOOKUP(A29,HOP!A:C,3,0)</f>
        <v>2872230</v>
      </c>
      <c r="G29" s="4">
        <f t="shared" si="0"/>
        <v>0</v>
      </c>
      <c r="H29" s="4" t="str">
        <f t="shared" si="1"/>
        <v>,2872230</v>
      </c>
      <c r="I29" s="4" t="str">
        <f>VLOOKUP(A29,HOP!A:U,21,0)</f>
        <v>直采</v>
      </c>
    </row>
    <row r="30" s="4" customFormat="1" hidden="1" spans="1:9">
      <c r="A30" s="5">
        <v>21928282576</v>
      </c>
      <c r="B30" s="6">
        <v>44928</v>
      </c>
      <c r="C30" s="6">
        <v>44930</v>
      </c>
      <c r="D30" s="4">
        <v>3480</v>
      </c>
      <c r="E30" s="4" t="str">
        <f>VLOOKUP(A30,HOP!A:L,12,0)</f>
        <v>3480.00</v>
      </c>
      <c r="F30" s="4" t="str">
        <f>VLOOKUP(A30,HOP!A:C,3,0)</f>
        <v>2875571</v>
      </c>
      <c r="G30" s="4">
        <f t="shared" si="0"/>
        <v>0</v>
      </c>
      <c r="H30" s="4" t="str">
        <f t="shared" si="1"/>
        <v>,2875571</v>
      </c>
      <c r="I30" s="4" t="str">
        <f>VLOOKUP(A30,HOP!A:U,21,0)</f>
        <v>直采</v>
      </c>
    </row>
    <row r="31" s="4" customFormat="1" hidden="1" spans="1:9">
      <c r="A31" s="5">
        <v>999221947759739</v>
      </c>
      <c r="B31" s="6">
        <v>44928</v>
      </c>
      <c r="C31" s="6">
        <v>44930</v>
      </c>
      <c r="D31" s="4">
        <v>1362</v>
      </c>
      <c r="E31" s="4" t="str">
        <f>VLOOKUP(A31,HOP!A:L,12,0)</f>
        <v>1362.00</v>
      </c>
      <c r="F31" s="4" t="str">
        <f>VLOOKUP(A31,HOP!A:C,3,0)</f>
        <v>2882402</v>
      </c>
      <c r="G31" s="4">
        <f t="shared" si="0"/>
        <v>0</v>
      </c>
      <c r="H31" s="4" t="str">
        <f t="shared" si="1"/>
        <v>,2882402</v>
      </c>
      <c r="I31" s="4" t="str">
        <f>VLOOKUP(A31,HOP!A:U,21,0)</f>
        <v>直采</v>
      </c>
    </row>
    <row r="32" s="4" customFormat="1" hidden="1" spans="1:9">
      <c r="A32" s="5">
        <v>21951178083</v>
      </c>
      <c r="B32" s="6">
        <v>44928</v>
      </c>
      <c r="C32" s="6">
        <v>44930</v>
      </c>
      <c r="D32" s="4">
        <v>1824</v>
      </c>
      <c r="E32" s="4" t="str">
        <f>VLOOKUP(A32,HOP!A:L,12,0)</f>
        <v>1824.00</v>
      </c>
      <c r="F32" s="4" t="str">
        <f>VLOOKUP(A32,HOP!A:C,3,0)</f>
        <v>2883640</v>
      </c>
      <c r="G32" s="4">
        <f t="shared" si="0"/>
        <v>0</v>
      </c>
      <c r="H32" s="4" t="str">
        <f t="shared" si="1"/>
        <v>,2883640</v>
      </c>
      <c r="I32" s="4" t="str">
        <f>VLOOKUP(A32,HOP!A:U,21,0)</f>
        <v>直采</v>
      </c>
    </row>
    <row r="33" s="4" customFormat="1" hidden="1" spans="1:9">
      <c r="A33" s="5">
        <v>999221954156524</v>
      </c>
      <c r="B33" s="6">
        <v>44928</v>
      </c>
      <c r="C33" s="6">
        <v>44930</v>
      </c>
      <c r="D33" s="4">
        <v>2386</v>
      </c>
      <c r="E33" s="4" t="str">
        <f>VLOOKUP(A33,HOP!A:L,12,0)</f>
        <v>2386.00</v>
      </c>
      <c r="F33" s="4" t="str">
        <f>VLOOKUP(A33,HOP!A:C,3,0)</f>
        <v>2884373</v>
      </c>
      <c r="G33" s="4">
        <f t="shared" si="0"/>
        <v>0</v>
      </c>
      <c r="H33" s="4" t="str">
        <f t="shared" si="1"/>
        <v>,2884373</v>
      </c>
      <c r="I33" s="4" t="str">
        <f>VLOOKUP(A33,HOP!A:U,21,0)</f>
        <v>直采</v>
      </c>
    </row>
    <row r="34" s="4" customFormat="1" hidden="1" spans="1:9">
      <c r="A34" s="5">
        <v>999221968726432</v>
      </c>
      <c r="B34" s="6">
        <v>44928</v>
      </c>
      <c r="C34" s="6">
        <v>44930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999221969366168</v>
      </c>
      <c r="B35" s="6">
        <v>44927</v>
      </c>
      <c r="C35" s="6">
        <v>44930</v>
      </c>
      <c r="D35" s="4">
        <v>2770</v>
      </c>
      <c r="E35" s="4" t="str">
        <f>VLOOKUP(A35,HOP!A:L,12,0)</f>
        <v>2770.00</v>
      </c>
      <c r="F35" s="4" t="str">
        <f>VLOOKUP(A35,HOP!A:C,3,0)</f>
        <v>2889623</v>
      </c>
      <c r="G35" s="4">
        <f t="shared" ref="G35:G66" si="2">D35-E35</f>
        <v>0</v>
      </c>
      <c r="H35" s="4" t="str">
        <f t="shared" ref="H35:H66" si="3">$H$1&amp;F35</f>
        <v>,2889623</v>
      </c>
      <c r="I35" s="4" t="str">
        <f>VLOOKUP(A35,HOP!A:U,21,0)</f>
        <v>直采</v>
      </c>
    </row>
    <row r="36" s="4" customFormat="1" hidden="1" spans="1:9">
      <c r="A36" s="5">
        <v>999221974490020</v>
      </c>
      <c r="B36" s="6">
        <v>44928</v>
      </c>
      <c r="C36" s="6">
        <v>44930</v>
      </c>
      <c r="D36" s="4">
        <v>2756</v>
      </c>
      <c r="E36" s="4" t="str">
        <f>VLOOKUP(A36,HOP!A:L,12,0)</f>
        <v>2756.00</v>
      </c>
      <c r="F36" s="4" t="str">
        <f>VLOOKUP(A36,HOP!A:C,3,0)</f>
        <v>2891161</v>
      </c>
      <c r="G36" s="4">
        <f t="shared" si="2"/>
        <v>0</v>
      </c>
      <c r="H36" s="4" t="str">
        <f t="shared" si="3"/>
        <v>,2891161</v>
      </c>
      <c r="I36" s="4" t="str">
        <f>VLOOKUP(A36,HOP!A:U,21,0)</f>
        <v>直采</v>
      </c>
    </row>
    <row r="37" s="4" customFormat="1" hidden="1" spans="1:9">
      <c r="A37" s="5">
        <v>999221982354895</v>
      </c>
      <c r="B37" s="6">
        <v>44926</v>
      </c>
      <c r="C37" s="6">
        <v>44930</v>
      </c>
      <c r="D37" s="4">
        <v>6455</v>
      </c>
      <c r="E37" s="4" t="str">
        <f>VLOOKUP(A37,HOP!A:L,12,0)</f>
        <v>6455.00</v>
      </c>
      <c r="F37" s="4" t="str">
        <f>VLOOKUP(A37,HOP!A:C,3,0)</f>
        <v>2894290</v>
      </c>
      <c r="G37" s="4">
        <f t="shared" si="2"/>
        <v>0</v>
      </c>
      <c r="H37" s="4" t="str">
        <f t="shared" si="3"/>
        <v>,2894290</v>
      </c>
      <c r="I37" s="4" t="str">
        <f>VLOOKUP(A37,HOP!A:U,21,0)</f>
        <v>直采</v>
      </c>
    </row>
    <row r="38" s="4" customFormat="1" hidden="1" spans="1:9">
      <c r="A38" s="5">
        <v>999221993620327</v>
      </c>
      <c r="B38" s="6">
        <v>44929</v>
      </c>
      <c r="C38" s="6">
        <v>44930</v>
      </c>
      <c r="D38" s="4">
        <v>867</v>
      </c>
      <c r="E38" s="4" t="str">
        <f>VLOOKUP(A38,HOP!A:L,12,0)</f>
        <v>867.00</v>
      </c>
      <c r="F38" s="4" t="str">
        <f>VLOOKUP(A38,HOP!A:C,3,0)</f>
        <v>2897899</v>
      </c>
      <c r="G38" s="4">
        <f t="shared" si="2"/>
        <v>0</v>
      </c>
      <c r="H38" s="4" t="str">
        <f t="shared" si="3"/>
        <v>,2897899</v>
      </c>
      <c r="I38" s="4" t="str">
        <f>VLOOKUP(A38,HOP!A:U,21,0)</f>
        <v>直采</v>
      </c>
    </row>
    <row r="39" s="4" customFormat="1" hidden="1" spans="1:9">
      <c r="A39" s="5">
        <v>999221994628388</v>
      </c>
      <c r="B39" s="6">
        <v>44929</v>
      </c>
      <c r="C39" s="6">
        <v>44930</v>
      </c>
      <c r="D39" s="4">
        <v>640</v>
      </c>
      <c r="E39" s="4" t="str">
        <f>VLOOKUP(A39,HOP!A:L,12,0)</f>
        <v>640.00</v>
      </c>
      <c r="F39" s="4" t="str">
        <f>VLOOKUP(A39,HOP!A:C,3,0)</f>
        <v>2898320</v>
      </c>
      <c r="G39" s="4">
        <f t="shared" si="2"/>
        <v>0</v>
      </c>
      <c r="H39" s="4" t="str">
        <f t="shared" si="3"/>
        <v>,2898320</v>
      </c>
      <c r="I39" s="4" t="str">
        <f>VLOOKUP(A39,HOP!A:U,21,0)</f>
        <v>直采</v>
      </c>
    </row>
    <row r="40" s="4" customFormat="1" hidden="1" spans="1:9">
      <c r="A40" s="5">
        <v>999222006068979</v>
      </c>
      <c r="B40" s="6">
        <v>44928</v>
      </c>
      <c r="C40" s="6">
        <v>44930</v>
      </c>
      <c r="D40" s="4">
        <v>1734</v>
      </c>
      <c r="E40" s="4" t="str">
        <f>VLOOKUP(A40,HOP!A:L,12,0)</f>
        <v>1734.00</v>
      </c>
      <c r="F40" s="4" t="str">
        <f>VLOOKUP(A40,HOP!A:C,3,0)</f>
        <v>2902213</v>
      </c>
      <c r="G40" s="4">
        <f t="shared" si="2"/>
        <v>0</v>
      </c>
      <c r="H40" s="4" t="str">
        <f t="shared" si="3"/>
        <v>,2902213</v>
      </c>
      <c r="I40" s="4" t="str">
        <f>VLOOKUP(A40,HOP!A:U,21,0)</f>
        <v>直采</v>
      </c>
    </row>
    <row r="41" s="4" customFormat="1" hidden="1" spans="1:9">
      <c r="A41" s="5">
        <v>999222008873259</v>
      </c>
      <c r="B41" s="6">
        <v>44929</v>
      </c>
      <c r="C41" s="6">
        <v>44930</v>
      </c>
      <c r="D41" s="4">
        <v>1143</v>
      </c>
      <c r="E41" s="4" t="str">
        <f>VLOOKUP(A41,HOP!A:L,12,0)</f>
        <v>1143.00</v>
      </c>
      <c r="F41" s="4" t="str">
        <f>VLOOKUP(A41,HOP!A:C,3,0)</f>
        <v>2902645</v>
      </c>
      <c r="G41" s="4">
        <f t="shared" si="2"/>
        <v>0</v>
      </c>
      <c r="H41" s="4" t="str">
        <f t="shared" si="3"/>
        <v>,2902645</v>
      </c>
      <c r="I41" s="4" t="str">
        <f>VLOOKUP(A41,HOP!A:U,21,0)</f>
        <v>直采</v>
      </c>
    </row>
    <row r="42" s="4" customFormat="1" hidden="1" spans="1:9">
      <c r="A42" s="5">
        <v>999222010610906</v>
      </c>
      <c r="B42" s="6">
        <v>44928</v>
      </c>
      <c r="C42" s="6">
        <v>44930</v>
      </c>
      <c r="D42" s="4">
        <v>2756</v>
      </c>
      <c r="E42" s="4" t="str">
        <f>VLOOKUP(A42,HOP!A:L,12,0)</f>
        <v>2756.00</v>
      </c>
      <c r="F42" s="4" t="str">
        <f>VLOOKUP(A42,HOP!A:C,3,0)</f>
        <v>2903418</v>
      </c>
      <c r="G42" s="4">
        <f t="shared" si="2"/>
        <v>0</v>
      </c>
      <c r="H42" s="4" t="str">
        <f t="shared" si="3"/>
        <v>,2903418</v>
      </c>
      <c r="I42" s="4" t="str">
        <f>VLOOKUP(A42,HOP!A:U,21,0)</f>
        <v>直采</v>
      </c>
    </row>
    <row r="43" s="4" customFormat="1" hidden="1" spans="1:9">
      <c r="A43" s="5">
        <v>22010968010</v>
      </c>
      <c r="B43" s="6">
        <v>44927</v>
      </c>
      <c r="C43" s="6">
        <v>44930</v>
      </c>
      <c r="D43" s="4">
        <v>4650</v>
      </c>
      <c r="E43" s="4" t="str">
        <f>VLOOKUP(A43,HOP!A:L,12,0)</f>
        <v>4650.00</v>
      </c>
      <c r="F43" s="4" t="str">
        <f>VLOOKUP(A43,HOP!A:C,3,0)</f>
        <v>2903647</v>
      </c>
      <c r="G43" s="4">
        <f t="shared" si="2"/>
        <v>0</v>
      </c>
      <c r="H43" s="4" t="str">
        <f t="shared" si="3"/>
        <v>,2903647</v>
      </c>
      <c r="I43" s="4" t="str">
        <f>VLOOKUP(A43,HOP!A:U,21,0)</f>
        <v>直采</v>
      </c>
    </row>
    <row r="44" s="4" customFormat="1" hidden="1" spans="1:9">
      <c r="A44" s="5">
        <v>22010974428</v>
      </c>
      <c r="B44" s="6">
        <v>44927</v>
      </c>
      <c r="C44" s="6">
        <v>44930</v>
      </c>
      <c r="D44" s="4">
        <v>4650</v>
      </c>
      <c r="E44" s="4" t="str">
        <f>VLOOKUP(A44,HOP!A:L,12,0)</f>
        <v>4650.00</v>
      </c>
      <c r="F44" s="4" t="str">
        <f>VLOOKUP(A44,HOP!A:C,3,0)</f>
        <v>2903650</v>
      </c>
      <c r="G44" s="4">
        <f t="shared" si="2"/>
        <v>0</v>
      </c>
      <c r="H44" s="4" t="str">
        <f t="shared" si="3"/>
        <v>,2903650</v>
      </c>
      <c r="I44" s="4" t="str">
        <f>VLOOKUP(A44,HOP!A:U,21,0)</f>
        <v>直采</v>
      </c>
    </row>
    <row r="45" s="4" customFormat="1" hidden="1" spans="1:9">
      <c r="A45" s="5">
        <v>999222012147689</v>
      </c>
      <c r="B45" s="6">
        <v>44928</v>
      </c>
      <c r="C45" s="6">
        <v>44930</v>
      </c>
      <c r="D45" s="4">
        <v>706</v>
      </c>
      <c r="E45" s="4" t="str">
        <f>VLOOKUP(A45,HOP!A:L,12,0)</f>
        <v>706.00</v>
      </c>
      <c r="F45" s="4" t="str">
        <f>VLOOKUP(A45,HOP!A:C,3,0)</f>
        <v>2904328</v>
      </c>
      <c r="G45" s="4">
        <f t="shared" si="2"/>
        <v>0</v>
      </c>
      <c r="H45" s="4" t="str">
        <f t="shared" si="3"/>
        <v>,2904328</v>
      </c>
      <c r="I45" s="4" t="str">
        <f>VLOOKUP(A45,HOP!A:U,21,0)</f>
        <v>直采</v>
      </c>
    </row>
    <row r="46" s="4" customFormat="1" hidden="1" spans="1:9">
      <c r="A46" s="5">
        <v>22015028886</v>
      </c>
      <c r="B46" s="6">
        <v>44927</v>
      </c>
      <c r="C46" s="6">
        <v>44930</v>
      </c>
      <c r="D46" s="4">
        <v>1218</v>
      </c>
      <c r="E46" s="4" t="str">
        <f>VLOOKUP(A46,HOP!A:L,12,0)</f>
        <v>1218.00</v>
      </c>
      <c r="F46" s="4" t="str">
        <f>VLOOKUP(A46,HOP!A:C,3,0)</f>
        <v>2904787</v>
      </c>
      <c r="G46" s="4">
        <f t="shared" si="2"/>
        <v>0</v>
      </c>
      <c r="H46" s="4" t="str">
        <f t="shared" si="3"/>
        <v>,2904787</v>
      </c>
      <c r="I46" s="4" t="str">
        <f>VLOOKUP(A46,HOP!A:U,21,0)</f>
        <v>直采</v>
      </c>
    </row>
    <row r="47" s="4" customFormat="1" hidden="1" spans="1:9">
      <c r="A47" s="5">
        <v>999222018246509</v>
      </c>
      <c r="B47" s="6">
        <v>44928</v>
      </c>
      <c r="C47" s="6">
        <v>44930</v>
      </c>
      <c r="D47" s="4">
        <v>7540</v>
      </c>
      <c r="E47" s="4" t="str">
        <f>VLOOKUP(A47,HOP!A:L,12,0)</f>
        <v>7540.00</v>
      </c>
      <c r="F47" s="4" t="str">
        <f>VLOOKUP(A47,HOP!A:C,3,0)</f>
        <v>2906073</v>
      </c>
      <c r="G47" s="4">
        <f t="shared" si="2"/>
        <v>0</v>
      </c>
      <c r="H47" s="4" t="str">
        <f t="shared" si="3"/>
        <v>,2906073</v>
      </c>
      <c r="I47" s="4" t="str">
        <f>VLOOKUP(A47,HOP!A:U,21,0)</f>
        <v>直采</v>
      </c>
    </row>
    <row r="48" s="4" customFormat="1" hidden="1" spans="1:9">
      <c r="A48" s="5">
        <v>999222021432622</v>
      </c>
      <c r="B48" s="6">
        <v>44927</v>
      </c>
      <c r="C48" s="6">
        <v>44930</v>
      </c>
      <c r="D48" s="4">
        <v>12625.21</v>
      </c>
      <c r="E48" s="4" t="str">
        <f>VLOOKUP(A48,HOP!A:L,12,0)</f>
        <v>12625.21</v>
      </c>
      <c r="F48" s="4" t="str">
        <f>VLOOKUP(A48,HOP!A:C,3,0)</f>
        <v>2906698</v>
      </c>
      <c r="G48" s="4">
        <f t="shared" si="2"/>
        <v>0</v>
      </c>
      <c r="H48" s="4" t="str">
        <f t="shared" si="3"/>
        <v>,2906698</v>
      </c>
      <c r="I48" s="4" t="str">
        <f>VLOOKUP(A48,HOP!A:U,21,0)</f>
        <v>直连</v>
      </c>
    </row>
    <row r="49" s="4" customFormat="1" hidden="1" spans="1:9">
      <c r="A49" s="5">
        <v>999222023379009</v>
      </c>
      <c r="B49" s="6">
        <v>44927</v>
      </c>
      <c r="C49" s="6">
        <v>44930</v>
      </c>
      <c r="D49" s="4">
        <v>20400</v>
      </c>
      <c r="E49" s="4" t="str">
        <f>VLOOKUP(A49,HOP!A:L,12,0)</f>
        <v>20400.00</v>
      </c>
      <c r="F49" s="4" t="str">
        <f>VLOOKUP(A49,HOP!A:C,3,0)</f>
        <v>2907333</v>
      </c>
      <c r="G49" s="4">
        <f t="shared" si="2"/>
        <v>0</v>
      </c>
      <c r="H49" s="4" t="str">
        <f t="shared" si="3"/>
        <v>,2907333</v>
      </c>
      <c r="I49" s="4" t="str">
        <f>VLOOKUP(A49,HOP!A:U,21,0)</f>
        <v>直采</v>
      </c>
    </row>
    <row r="50" s="4" customFormat="1" hidden="1" spans="1:9">
      <c r="A50" s="5">
        <v>999222023802429</v>
      </c>
      <c r="B50" s="6">
        <v>44927</v>
      </c>
      <c r="C50" s="6">
        <v>44930</v>
      </c>
      <c r="D50" s="4">
        <v>4644</v>
      </c>
      <c r="E50" s="4" t="str">
        <f>VLOOKUP(A50,HOP!A:L,12,0)</f>
        <v>4644.00</v>
      </c>
      <c r="F50" s="4" t="str">
        <f>VLOOKUP(A50,HOP!A:C,3,0)</f>
        <v>2907673</v>
      </c>
      <c r="G50" s="4">
        <f t="shared" si="2"/>
        <v>0</v>
      </c>
      <c r="H50" s="4" t="str">
        <f t="shared" si="3"/>
        <v>,2907673</v>
      </c>
      <c r="I50" s="4" t="str">
        <f>VLOOKUP(A50,HOP!A:U,21,0)</f>
        <v>直采</v>
      </c>
    </row>
    <row r="51" s="4" customFormat="1" hidden="1" spans="1:9">
      <c r="A51" s="5">
        <v>999222029816118</v>
      </c>
      <c r="B51" s="6">
        <v>44927</v>
      </c>
      <c r="C51" s="6">
        <v>44930</v>
      </c>
      <c r="D51" s="4">
        <v>2466</v>
      </c>
      <c r="E51" s="4" t="str">
        <f>VLOOKUP(A51,HOP!A:L,12,0)</f>
        <v>2466.00</v>
      </c>
      <c r="F51" s="4" t="str">
        <f>VLOOKUP(A51,HOP!A:C,3,0)</f>
        <v>2910329</v>
      </c>
      <c r="G51" s="4">
        <f t="shared" si="2"/>
        <v>0</v>
      </c>
      <c r="H51" s="4" t="str">
        <f t="shared" si="3"/>
        <v>,2910329</v>
      </c>
      <c r="I51" s="4" t="str">
        <f>VLOOKUP(A51,HOP!A:U,21,0)</f>
        <v>直采</v>
      </c>
    </row>
    <row r="52" s="4" customFormat="1" hidden="1" spans="1:9">
      <c r="A52" s="5">
        <v>999222030203322</v>
      </c>
      <c r="B52" s="6">
        <v>44928</v>
      </c>
      <c r="C52" s="6">
        <v>44930</v>
      </c>
      <c r="D52" s="4">
        <v>2029.51</v>
      </c>
      <c r="E52" s="4" t="str">
        <f>VLOOKUP(A52,HOP!A:L,12,0)</f>
        <v>2029.51</v>
      </c>
      <c r="F52" s="4" t="str">
        <f>VLOOKUP(A52,HOP!A:C,3,0)</f>
        <v>2910591</v>
      </c>
      <c r="G52" s="4">
        <f t="shared" si="2"/>
        <v>0</v>
      </c>
      <c r="H52" s="4" t="str">
        <f t="shared" si="3"/>
        <v>,2910591</v>
      </c>
      <c r="I52" s="4" t="str">
        <f>VLOOKUP(A52,HOP!A:U,21,0)</f>
        <v>直连</v>
      </c>
    </row>
    <row r="53" s="4" customFormat="1" hidden="1" spans="1:9">
      <c r="A53" s="5">
        <v>999222030387980</v>
      </c>
      <c r="B53" s="6">
        <v>44928</v>
      </c>
      <c r="C53" s="6">
        <v>44930</v>
      </c>
      <c r="D53" s="4">
        <v>9060</v>
      </c>
      <c r="E53" s="4" t="str">
        <f>VLOOKUP(A53,HOP!A:L,12,0)</f>
        <v>9060.00</v>
      </c>
      <c r="F53" s="4" t="str">
        <f>VLOOKUP(A53,HOP!A:C,3,0)</f>
        <v>2910679</v>
      </c>
      <c r="G53" s="4">
        <f t="shared" si="2"/>
        <v>0</v>
      </c>
      <c r="H53" s="4" t="str">
        <f t="shared" si="3"/>
        <v>,2910679</v>
      </c>
      <c r="I53" s="4" t="str">
        <f>VLOOKUP(A53,HOP!A:U,21,0)</f>
        <v>直采</v>
      </c>
    </row>
    <row r="54" s="4" customFormat="1" hidden="1" spans="1:9">
      <c r="A54" s="5">
        <v>999222032546122</v>
      </c>
      <c r="B54" s="6">
        <v>44927</v>
      </c>
      <c r="C54" s="6">
        <v>44930</v>
      </c>
      <c r="D54" s="4">
        <v>2466</v>
      </c>
      <c r="E54" s="4" t="str">
        <f>VLOOKUP(A54,HOP!A:L,12,0)</f>
        <v>2466.00</v>
      </c>
      <c r="F54" s="4" t="str">
        <f>VLOOKUP(A54,HOP!A:C,3,0)</f>
        <v>2911062</v>
      </c>
      <c r="G54" s="4">
        <f t="shared" si="2"/>
        <v>0</v>
      </c>
      <c r="H54" s="4" t="str">
        <f t="shared" si="3"/>
        <v>,2911062</v>
      </c>
      <c r="I54" s="4" t="str">
        <f>VLOOKUP(A54,HOP!A:U,21,0)</f>
        <v>直采</v>
      </c>
    </row>
    <row r="55" s="4" customFormat="1" hidden="1" spans="1:9">
      <c r="A55" s="5">
        <v>999222034330516</v>
      </c>
      <c r="B55" s="6">
        <v>44927</v>
      </c>
      <c r="C55" s="6">
        <v>44930</v>
      </c>
      <c r="D55" s="4">
        <v>0</v>
      </c>
      <c r="E55" s="4" t="str">
        <f>VLOOKUP(A55,HOP!A:L,12,0)</f>
        <v>0.00</v>
      </c>
      <c r="F55" s="4" t="str">
        <f>VLOOKUP(A55,HOP!A:C,3,0)</f>
        <v>2911404</v>
      </c>
      <c r="G55" s="4">
        <f t="shared" si="2"/>
        <v>0</v>
      </c>
      <c r="H55" s="4" t="str">
        <f t="shared" si="3"/>
        <v>,2911404</v>
      </c>
      <c r="I55" s="4" t="str">
        <f>VLOOKUP(A55,HOP!A:U,21,0)</f>
        <v>直采</v>
      </c>
    </row>
    <row r="56" s="4" customFormat="1" hidden="1" spans="1:9">
      <c r="A56" s="5">
        <v>999222034694180</v>
      </c>
      <c r="B56" s="6">
        <v>44927</v>
      </c>
      <c r="C56" s="6">
        <v>44930</v>
      </c>
      <c r="D56" s="4">
        <v>2466</v>
      </c>
      <c r="E56" s="4" t="str">
        <f>VLOOKUP(A56,HOP!A:L,12,0)</f>
        <v>2466.00</v>
      </c>
      <c r="F56" s="4" t="str">
        <f>VLOOKUP(A56,HOP!A:C,3,0)</f>
        <v>2911545</v>
      </c>
      <c r="G56" s="4">
        <f t="shared" si="2"/>
        <v>0</v>
      </c>
      <c r="H56" s="4" t="str">
        <f t="shared" si="3"/>
        <v>,2911545</v>
      </c>
      <c r="I56" s="4" t="str">
        <f>VLOOKUP(A56,HOP!A:U,21,0)</f>
        <v>直采</v>
      </c>
    </row>
    <row r="57" s="4" customFormat="1" hidden="1" spans="1:9">
      <c r="A57" s="5">
        <v>999222039648287</v>
      </c>
      <c r="B57" s="6">
        <v>44929</v>
      </c>
      <c r="C57" s="6">
        <v>44930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999222041166050</v>
      </c>
      <c r="B58" s="6">
        <v>44928</v>
      </c>
      <c r="C58" s="6">
        <v>44930</v>
      </c>
      <c r="D58" s="4">
        <v>2974</v>
      </c>
      <c r="E58" s="4" t="str">
        <f>VLOOKUP(A58,HOP!A:L,12,0)</f>
        <v>2974.00</v>
      </c>
      <c r="F58" s="4" t="str">
        <f>VLOOKUP(A58,HOP!A:C,3,0)</f>
        <v>2913157</v>
      </c>
      <c r="G58" s="4">
        <f t="shared" si="2"/>
        <v>0</v>
      </c>
      <c r="H58" s="4" t="str">
        <f t="shared" si="3"/>
        <v>,2913157</v>
      </c>
      <c r="I58" s="4" t="str">
        <f>VLOOKUP(A58,HOP!A:U,21,0)</f>
        <v>直采</v>
      </c>
    </row>
    <row r="59" s="4" customFormat="1" hidden="1" spans="1:9">
      <c r="A59" s="5">
        <v>999222041482499</v>
      </c>
      <c r="B59" s="6">
        <v>44927</v>
      </c>
      <c r="C59" s="6">
        <v>44930</v>
      </c>
      <c r="D59" s="4">
        <v>1200</v>
      </c>
      <c r="E59" s="4" t="str">
        <f>VLOOKUP(A59,HOP!A:L,12,0)</f>
        <v>1200.00</v>
      </c>
      <c r="F59" s="4" t="str">
        <f>VLOOKUP(A59,HOP!A:C,3,0)</f>
        <v>2913221</v>
      </c>
      <c r="G59" s="4">
        <f t="shared" si="2"/>
        <v>0</v>
      </c>
      <c r="H59" s="4" t="str">
        <f t="shared" si="3"/>
        <v>,2913221</v>
      </c>
      <c r="I59" s="4" t="str">
        <f>VLOOKUP(A59,HOP!A:U,21,0)</f>
        <v>直采</v>
      </c>
    </row>
    <row r="60" s="4" customFormat="1" hidden="1" spans="1:9">
      <c r="A60" s="5">
        <v>999222045334583</v>
      </c>
      <c r="B60" s="6">
        <v>44928</v>
      </c>
      <c r="C60" s="6">
        <v>44930</v>
      </c>
      <c r="D60" s="4">
        <v>1204</v>
      </c>
      <c r="E60" s="4" t="str">
        <f>VLOOKUP(A60,HOP!A:L,12,0)</f>
        <v>1204.00</v>
      </c>
      <c r="F60" s="4" t="str">
        <f>VLOOKUP(A60,HOP!A:C,3,0)</f>
        <v>2913438</v>
      </c>
      <c r="G60" s="4">
        <f t="shared" si="2"/>
        <v>0</v>
      </c>
      <c r="H60" s="4" t="str">
        <f t="shared" si="3"/>
        <v>,2913438</v>
      </c>
      <c r="I60" s="4" t="str">
        <f>VLOOKUP(A60,HOP!A:U,21,0)</f>
        <v>直采</v>
      </c>
    </row>
    <row r="61" s="4" customFormat="1" hidden="1" spans="1:9">
      <c r="A61" s="5">
        <v>22047169177</v>
      </c>
      <c r="B61" s="6">
        <v>44929</v>
      </c>
      <c r="C61" s="6">
        <v>44930</v>
      </c>
      <c r="D61" s="4">
        <v>1224</v>
      </c>
      <c r="E61" s="4" t="str">
        <f>VLOOKUP(A61,HOP!A:L,12,0)</f>
        <v>1224.00</v>
      </c>
      <c r="F61" s="4" t="str">
        <f>VLOOKUP(A61,HOP!A:C,3,0)</f>
        <v>2913751</v>
      </c>
      <c r="G61" s="4">
        <f t="shared" si="2"/>
        <v>0</v>
      </c>
      <c r="H61" s="4" t="str">
        <f t="shared" si="3"/>
        <v>,2913751</v>
      </c>
      <c r="I61" s="4" t="str">
        <f>VLOOKUP(A61,HOP!A:U,21,0)</f>
        <v>直采</v>
      </c>
    </row>
    <row r="62" s="4" customFormat="1" hidden="1" spans="1:9">
      <c r="A62" s="5">
        <v>999222053567678</v>
      </c>
      <c r="B62" s="6">
        <v>44928</v>
      </c>
      <c r="C62" s="6">
        <v>44930</v>
      </c>
      <c r="D62" s="4">
        <v>1686</v>
      </c>
      <c r="E62" s="4" t="str">
        <f>VLOOKUP(A62,HOP!A:L,12,0)</f>
        <v>1686.00</v>
      </c>
      <c r="F62" s="4" t="str">
        <f>VLOOKUP(A62,HOP!A:C,3,0)</f>
        <v>2914976</v>
      </c>
      <c r="G62" s="4">
        <f t="shared" si="2"/>
        <v>0</v>
      </c>
      <c r="H62" s="4" t="str">
        <f t="shared" si="3"/>
        <v>,2914976</v>
      </c>
      <c r="I62" s="4" t="str">
        <f>VLOOKUP(A62,HOP!A:U,21,0)</f>
        <v>直采</v>
      </c>
    </row>
    <row r="63" s="4" customFormat="1" hidden="1" spans="1:9">
      <c r="A63" s="5">
        <v>999222055831650</v>
      </c>
      <c r="B63" s="6">
        <v>44928</v>
      </c>
      <c r="C63" s="6">
        <v>44930</v>
      </c>
      <c r="D63" s="4">
        <v>763</v>
      </c>
      <c r="E63" s="4" t="str">
        <f>VLOOKUP(A63,HOP!A:L,12,0)</f>
        <v>763.00</v>
      </c>
      <c r="F63" s="4" t="str">
        <f>VLOOKUP(A63,HOP!A:C,3,0)</f>
        <v>2915264</v>
      </c>
      <c r="G63" s="4">
        <f t="shared" si="2"/>
        <v>0</v>
      </c>
      <c r="H63" s="4" t="str">
        <f t="shared" si="3"/>
        <v>,2915264</v>
      </c>
      <c r="I63" s="4" t="str">
        <f>VLOOKUP(A63,HOP!A:U,21,0)</f>
        <v>直采</v>
      </c>
    </row>
    <row r="64" s="4" customFormat="1" hidden="1" spans="1:9">
      <c r="A64" s="5">
        <v>999222056755152</v>
      </c>
      <c r="B64" s="6">
        <v>44929</v>
      </c>
      <c r="C64" s="6">
        <v>44930</v>
      </c>
      <c r="D64" s="4">
        <v>2400</v>
      </c>
      <c r="E64" s="4" t="str">
        <f>VLOOKUP(A64,HOP!A:L,12,0)</f>
        <v>2400.00</v>
      </c>
      <c r="F64" s="4" t="str">
        <f>VLOOKUP(A64,HOP!A:C,3,0)</f>
        <v>2915406</v>
      </c>
      <c r="G64" s="4">
        <f t="shared" si="2"/>
        <v>0</v>
      </c>
      <c r="H64" s="4" t="str">
        <f t="shared" si="3"/>
        <v>,2915406</v>
      </c>
      <c r="I64" s="4" t="str">
        <f>VLOOKUP(A64,HOP!A:U,21,0)</f>
        <v>直采</v>
      </c>
    </row>
    <row r="65" s="4" customFormat="1" hidden="1" spans="1:9">
      <c r="A65" s="5">
        <v>999222058211711</v>
      </c>
      <c r="B65" s="6">
        <v>44928</v>
      </c>
      <c r="C65" s="6">
        <v>44930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22059511924</v>
      </c>
      <c r="B66" s="6">
        <v>44929</v>
      </c>
      <c r="C66" s="6">
        <v>44930</v>
      </c>
      <c r="D66" s="4">
        <v>870</v>
      </c>
      <c r="E66" s="4" t="str">
        <f>VLOOKUP(A66,HOP!A:L,12,0)</f>
        <v>870.00</v>
      </c>
      <c r="F66" s="4" t="str">
        <f>VLOOKUP(A66,HOP!A:C,3,0)</f>
        <v>2916327</v>
      </c>
      <c r="G66" s="4">
        <f t="shared" si="2"/>
        <v>0</v>
      </c>
      <c r="H66" s="4" t="str">
        <f t="shared" si="3"/>
        <v>,2916327</v>
      </c>
      <c r="I66" s="4" t="str">
        <f>VLOOKUP(A66,HOP!A:U,21,0)</f>
        <v>直采</v>
      </c>
    </row>
    <row r="67" s="4" customFormat="1" hidden="1" spans="1:9">
      <c r="A67" s="5">
        <v>999222059760063</v>
      </c>
      <c r="B67" s="6">
        <v>44929</v>
      </c>
      <c r="C67" s="6">
        <v>44930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5">
        <v>999222060008168</v>
      </c>
      <c r="B68" s="6">
        <v>44929</v>
      </c>
      <c r="C68" s="6">
        <v>44930</v>
      </c>
      <c r="D68" s="4">
        <v>486.49</v>
      </c>
      <c r="E68" s="4" t="str">
        <f>VLOOKUP(A68,HOP!A:L,12,0)</f>
        <v>486.49</v>
      </c>
      <c r="F68" s="4" t="str">
        <f>VLOOKUP(A68,HOP!A:C,3,0)</f>
        <v>2916557</v>
      </c>
      <c r="G68" s="4">
        <f>D68-E68</f>
        <v>0</v>
      </c>
      <c r="H68" s="4" t="str">
        <f>$H$1&amp;F68</f>
        <v>,2916557</v>
      </c>
      <c r="I68" s="4" t="str">
        <f>VLOOKUP(A68,HOP!A:U,21,0)</f>
        <v>直连</v>
      </c>
    </row>
    <row r="69" s="4" customFormat="1" hidden="1" spans="1:9">
      <c r="A69" s="5">
        <v>999222065083784</v>
      </c>
      <c r="B69" s="6">
        <v>44929</v>
      </c>
      <c r="C69" s="6">
        <v>44930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VLOOKUP(A69,HOP!A:U,21,0)</f>
        <v>#N/A</v>
      </c>
    </row>
    <row r="70" s="4" customFormat="1" hidden="1" spans="1:9">
      <c r="A70" s="5">
        <v>999222065728044</v>
      </c>
      <c r="B70" s="6">
        <v>44929</v>
      </c>
      <c r="C70" s="6">
        <v>44930</v>
      </c>
      <c r="D70" s="4">
        <v>600</v>
      </c>
      <c r="E70" s="4" t="str">
        <f>VLOOKUP(A70,HOP!A:L,12,0)</f>
        <v>600.00</v>
      </c>
      <c r="F70" s="4" t="str">
        <f>VLOOKUP(A70,HOP!A:C,3,0)</f>
        <v>2917442</v>
      </c>
      <c r="G70" s="4">
        <f>D70-E70</f>
        <v>0</v>
      </c>
      <c r="H70" s="4" t="str">
        <f>$H$1&amp;F70</f>
        <v>,2917442</v>
      </c>
      <c r="I70" s="4" t="str">
        <f>VLOOKUP(A70,HOP!A:U,21,0)</f>
        <v>直采</v>
      </c>
    </row>
    <row r="71" s="4" customFormat="1" hidden="1" spans="1:9">
      <c r="A71" s="5">
        <v>999222068157498</v>
      </c>
      <c r="B71" s="6">
        <v>44929</v>
      </c>
      <c r="C71" s="6">
        <v>44930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hidden="1" spans="1:9">
      <c r="A72" s="5">
        <v>999222068355903</v>
      </c>
      <c r="B72" s="6">
        <v>44929</v>
      </c>
      <c r="C72" s="6">
        <v>44930</v>
      </c>
      <c r="D72" s="4">
        <v>739</v>
      </c>
      <c r="E72" s="4" t="str">
        <f>VLOOKUP(A72,HOP!A:L,12,0)</f>
        <v>739.00</v>
      </c>
      <c r="F72" s="4" t="str">
        <f>VLOOKUP(A72,HOP!A:C,3,0)</f>
        <v>2917768</v>
      </c>
      <c r="G72" s="4">
        <f>D72-E72</f>
        <v>0</v>
      </c>
      <c r="H72" s="4" t="str">
        <f>$H$1&amp;F72</f>
        <v>,2917768</v>
      </c>
      <c r="I72" s="4" t="str">
        <f>VLOOKUP(A72,HOP!A:U,21,0)</f>
        <v>直采</v>
      </c>
    </row>
    <row r="73" s="4" customFormat="1" hidden="1" spans="1:9">
      <c r="A73" s="5">
        <v>999222070439307</v>
      </c>
      <c r="B73" s="6">
        <v>44929</v>
      </c>
      <c r="C73" s="6">
        <v>44930</v>
      </c>
      <c r="D73" s="4">
        <v>516</v>
      </c>
      <c r="E73" s="4" t="str">
        <f>VLOOKUP(A73,HOP!A:L,12,0)</f>
        <v>516.00</v>
      </c>
      <c r="F73" s="4" t="str">
        <f>VLOOKUP(A73,HOP!A:C,3,0)</f>
        <v>2918223</v>
      </c>
      <c r="G73" s="4">
        <f>D73-E73</f>
        <v>0</v>
      </c>
      <c r="H73" s="4" t="str">
        <f>$H$1&amp;F73</f>
        <v>,2918223</v>
      </c>
      <c r="I73" s="4" t="str">
        <f>VLOOKUP(A73,HOP!A:U,21,0)</f>
        <v>直采</v>
      </c>
    </row>
    <row r="75" spans="4:4">
      <c r="D75" s="4">
        <f>SUM(D2:D74)</f>
        <v>232790.21</v>
      </c>
    </row>
    <row r="78" spans="1:4">
      <c r="A78" s="4" t="s">
        <v>413</v>
      </c>
      <c r="C78" s="4">
        <v>217649</v>
      </c>
      <c r="D78" s="4">
        <v>248848.35</v>
      </c>
    </row>
    <row r="79" spans="1:4">
      <c r="A79" s="4" t="s">
        <v>414</v>
      </c>
      <c r="C79" s="4">
        <v>15141.21</v>
      </c>
      <c r="D79" s="4">
        <v>17311.66</v>
      </c>
    </row>
    <row r="80" spans="1:4">
      <c r="A80" s="4" t="s">
        <v>415</v>
      </c>
      <c r="C80" s="4">
        <f>SUBTOTAL(9,C78:C79)</f>
        <v>232790.21</v>
      </c>
      <c r="D80" s="4">
        <f>SUBTOTAL(9,D78:D79)</f>
        <v>266160.01</v>
      </c>
    </row>
    <row r="81" spans="1:1">
      <c r="A81" s="4" t="s">
        <v>416</v>
      </c>
    </row>
  </sheetData>
  <autoFilter ref="A1:X73">
    <filterColumn colId="3">
      <filters>
        <filter val="4650"/>
        <filter val="9352"/>
        <filter val="1455"/>
        <filter val="6455"/>
        <filter val="516"/>
        <filter val="2756"/>
        <filter val="358"/>
        <filter val="1218"/>
        <filter val="1160"/>
        <filter val="1720"/>
        <filter val="9060"/>
        <filter val="3021"/>
        <filter val="12625.21"/>
        <filter val="1362"/>
        <filter val="763"/>
        <filter val="1224"/>
        <filter val="1824"/>
        <filter val="8665"/>
        <filter val="666"/>
        <filter val="2126"/>
        <filter val="2466"/>
        <filter val="867"/>
        <filter val="3868"/>
        <filter val="870"/>
        <filter val="2770"/>
        <filter val="3070"/>
        <filter val="15470"/>
        <filter val="1734"/>
        <filter val="2974"/>
        <filter val="2035"/>
        <filter val="14176"/>
        <filter val="538"/>
        <filter val="739"/>
        <filter val="600"/>
        <filter val="640"/>
        <filter val="1200"/>
        <filter val="1600"/>
        <filter val="2400"/>
        <filter val="2800"/>
        <filter val="3480"/>
        <filter val="7040"/>
        <filter val="7540"/>
        <filter val="20400"/>
        <filter val="2029.51"/>
        <filter val="1143"/>
        <filter val="1204"/>
        <filter val="4184"/>
        <filter val="4644"/>
        <filter val="15944"/>
        <filter val="985"/>
        <filter val="606"/>
        <filter val="706"/>
        <filter val="1686"/>
        <filter val="2386"/>
        <filter val="4707"/>
        <filter val="7088"/>
        <filter val="486.49"/>
      </filters>
    </filterColumn>
    <filterColumn colId="6">
      <filters>
        <filter val="-3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417</v>
      </c>
      <c r="B1" s="2" t="s">
        <v>418</v>
      </c>
      <c r="C1" s="2" t="s">
        <v>419</v>
      </c>
      <c r="D1" s="2" t="s">
        <v>420</v>
      </c>
      <c r="E1" s="2" t="s">
        <v>13</v>
      </c>
      <c r="F1" s="2" t="s">
        <v>5</v>
      </c>
      <c r="G1" s="2" t="s">
        <v>6</v>
      </c>
      <c r="H1" s="2" t="s">
        <v>421</v>
      </c>
      <c r="I1" s="2" t="s">
        <v>422</v>
      </c>
      <c r="J1" s="2" t="s">
        <v>423</v>
      </c>
      <c r="K1" s="2" t="s">
        <v>424</v>
      </c>
      <c r="L1" s="2" t="s">
        <v>425</v>
      </c>
      <c r="M1" s="2" t="s">
        <v>426</v>
      </c>
      <c r="N1" s="2" t="s">
        <v>427</v>
      </c>
      <c r="O1" s="2" t="s">
        <v>428</v>
      </c>
      <c r="P1" s="2" t="s">
        <v>429</v>
      </c>
      <c r="Q1" s="2" t="s">
        <v>430</v>
      </c>
      <c r="R1" s="2" t="s">
        <v>431</v>
      </c>
      <c r="S1" s="2" t="s">
        <v>432</v>
      </c>
      <c r="T1" s="2" t="s">
        <v>433</v>
      </c>
      <c r="U1" s="2" t="s">
        <v>434</v>
      </c>
      <c r="V1" s="2" t="s">
        <v>435</v>
      </c>
    </row>
    <row r="2" s="1" customFormat="1" spans="1:22">
      <c r="A2" s="3">
        <v>999222070439307</v>
      </c>
      <c r="B2" s="1" t="s">
        <v>436</v>
      </c>
      <c r="C2" s="1" t="s">
        <v>437</v>
      </c>
      <c r="D2" s="1" t="s">
        <v>438</v>
      </c>
      <c r="E2" s="1" t="s">
        <v>439</v>
      </c>
      <c r="F2" s="1" t="s">
        <v>436</v>
      </c>
      <c r="G2" s="1" t="s">
        <v>440</v>
      </c>
      <c r="H2" s="1" t="s">
        <v>441</v>
      </c>
      <c r="I2" s="1" t="s">
        <v>442</v>
      </c>
      <c r="J2" s="1" t="s">
        <v>443</v>
      </c>
      <c r="K2" s="1" t="s">
        <v>442</v>
      </c>
      <c r="L2" s="1" t="s">
        <v>442</v>
      </c>
      <c r="M2" s="1" t="s">
        <v>444</v>
      </c>
      <c r="N2" s="1" t="s">
        <v>444</v>
      </c>
      <c r="O2" s="1" t="s">
        <v>445</v>
      </c>
      <c r="P2" s="1" t="s">
        <v>446</v>
      </c>
      <c r="Q2" s="1" t="s">
        <v>447</v>
      </c>
      <c r="R2" s="1" t="s">
        <v>448</v>
      </c>
      <c r="S2" s="1" t="s">
        <v>449</v>
      </c>
      <c r="T2" s="1" t="s">
        <v>450</v>
      </c>
      <c r="U2" s="1" t="s">
        <v>451</v>
      </c>
      <c r="V2" s="1" t="s">
        <v>452</v>
      </c>
    </row>
    <row r="3" s="1" customFormat="1" spans="1:22">
      <c r="A3" s="3">
        <v>999222068355903</v>
      </c>
      <c r="B3" s="1" t="s">
        <v>436</v>
      </c>
      <c r="C3" s="1" t="s">
        <v>453</v>
      </c>
      <c r="D3" s="1" t="s">
        <v>454</v>
      </c>
      <c r="E3" s="1" t="s">
        <v>455</v>
      </c>
      <c r="F3" s="1" t="s">
        <v>436</v>
      </c>
      <c r="G3" s="1" t="s">
        <v>440</v>
      </c>
      <c r="H3" s="1" t="s">
        <v>441</v>
      </c>
      <c r="I3" s="1" t="s">
        <v>456</v>
      </c>
      <c r="J3" s="1" t="s">
        <v>443</v>
      </c>
      <c r="K3" s="1" t="s">
        <v>456</v>
      </c>
      <c r="L3" s="1" t="s">
        <v>456</v>
      </c>
      <c r="M3" s="1" t="s">
        <v>444</v>
      </c>
      <c r="N3" s="1" t="s">
        <v>444</v>
      </c>
      <c r="O3" s="1" t="s">
        <v>445</v>
      </c>
      <c r="P3" s="1" t="s">
        <v>446</v>
      </c>
      <c r="Q3" s="1" t="s">
        <v>447</v>
      </c>
      <c r="R3" s="1" t="s">
        <v>457</v>
      </c>
      <c r="S3" s="1" t="s">
        <v>449</v>
      </c>
      <c r="T3" s="1" t="s">
        <v>450</v>
      </c>
      <c r="U3" s="1" t="s">
        <v>451</v>
      </c>
      <c r="V3" s="1" t="s">
        <v>452</v>
      </c>
    </row>
    <row r="4" s="1" customFormat="1" spans="1:22">
      <c r="A4" s="3">
        <v>999222065728044</v>
      </c>
      <c r="B4" s="1" t="s">
        <v>436</v>
      </c>
      <c r="C4" s="1" t="s">
        <v>458</v>
      </c>
      <c r="D4" s="1" t="s">
        <v>459</v>
      </c>
      <c r="E4" s="1" t="s">
        <v>460</v>
      </c>
      <c r="F4" s="1" t="s">
        <v>436</v>
      </c>
      <c r="G4" s="1" t="s">
        <v>440</v>
      </c>
      <c r="H4" s="1" t="s">
        <v>441</v>
      </c>
      <c r="I4" s="1" t="s">
        <v>461</v>
      </c>
      <c r="J4" s="1" t="s">
        <v>443</v>
      </c>
      <c r="K4" s="1" t="s">
        <v>461</v>
      </c>
      <c r="L4" s="1" t="s">
        <v>461</v>
      </c>
      <c r="M4" s="1" t="s">
        <v>444</v>
      </c>
      <c r="N4" s="1" t="s">
        <v>444</v>
      </c>
      <c r="O4" s="1" t="s">
        <v>445</v>
      </c>
      <c r="P4" s="1" t="s">
        <v>446</v>
      </c>
      <c r="Q4" s="1" t="s">
        <v>447</v>
      </c>
      <c r="R4" s="1" t="s">
        <v>462</v>
      </c>
      <c r="S4" s="1" t="s">
        <v>449</v>
      </c>
      <c r="T4" s="1" t="s">
        <v>450</v>
      </c>
      <c r="U4" s="1" t="s">
        <v>451</v>
      </c>
      <c r="V4" s="1" t="s">
        <v>452</v>
      </c>
    </row>
    <row r="5" s="1" customFormat="1" spans="1:22">
      <c r="A5" s="3">
        <v>999222060008168</v>
      </c>
      <c r="B5" s="1" t="s">
        <v>463</v>
      </c>
      <c r="C5" s="1" t="s">
        <v>464</v>
      </c>
      <c r="D5" s="1" t="s">
        <v>465</v>
      </c>
      <c r="E5" s="1" t="s">
        <v>466</v>
      </c>
      <c r="F5" s="1" t="s">
        <v>436</v>
      </c>
      <c r="G5" s="1" t="s">
        <v>440</v>
      </c>
      <c r="H5" s="1" t="s">
        <v>441</v>
      </c>
      <c r="I5" s="1" t="s">
        <v>467</v>
      </c>
      <c r="J5" s="1" t="s">
        <v>443</v>
      </c>
      <c r="K5" s="1" t="s">
        <v>467</v>
      </c>
      <c r="L5" s="1" t="s">
        <v>467</v>
      </c>
      <c r="M5" s="1" t="s">
        <v>444</v>
      </c>
      <c r="N5" s="1" t="s">
        <v>444</v>
      </c>
      <c r="O5" s="1" t="s">
        <v>445</v>
      </c>
      <c r="P5" s="1" t="s">
        <v>446</v>
      </c>
      <c r="Q5" s="1" t="s">
        <v>447</v>
      </c>
      <c r="R5" s="1" t="s">
        <v>468</v>
      </c>
      <c r="S5" s="1" t="s">
        <v>449</v>
      </c>
      <c r="T5" s="1" t="s">
        <v>450</v>
      </c>
      <c r="U5" s="1" t="s">
        <v>469</v>
      </c>
      <c r="V5" s="1" t="s">
        <v>470</v>
      </c>
    </row>
    <row r="6" s="1" customFormat="1" spans="1:22">
      <c r="A6" s="3">
        <v>22059511924</v>
      </c>
      <c r="B6" s="1" t="s">
        <v>463</v>
      </c>
      <c r="C6" s="1" t="s">
        <v>471</v>
      </c>
      <c r="D6" s="1" t="s">
        <v>472</v>
      </c>
      <c r="E6" s="1" t="s">
        <v>473</v>
      </c>
      <c r="F6" s="1" t="s">
        <v>436</v>
      </c>
      <c r="G6" s="1" t="s">
        <v>440</v>
      </c>
      <c r="H6" s="1" t="s">
        <v>441</v>
      </c>
      <c r="I6" s="1" t="s">
        <v>474</v>
      </c>
      <c r="J6" s="1" t="s">
        <v>443</v>
      </c>
      <c r="K6" s="1" t="s">
        <v>474</v>
      </c>
      <c r="L6" s="1" t="s">
        <v>474</v>
      </c>
      <c r="M6" s="1" t="s">
        <v>444</v>
      </c>
      <c r="N6" s="1" t="s">
        <v>444</v>
      </c>
      <c r="O6" s="1" t="s">
        <v>445</v>
      </c>
      <c r="P6" s="1" t="s">
        <v>446</v>
      </c>
      <c r="Q6" s="1" t="s">
        <v>447</v>
      </c>
      <c r="R6" s="1" t="s">
        <v>475</v>
      </c>
      <c r="S6" s="1" t="s">
        <v>449</v>
      </c>
      <c r="T6" s="1" t="s">
        <v>450</v>
      </c>
      <c r="U6" s="1" t="s">
        <v>451</v>
      </c>
      <c r="V6" s="1" t="s">
        <v>452</v>
      </c>
    </row>
    <row r="7" s="1" customFormat="1" spans="1:22">
      <c r="A7" s="3">
        <v>999222056755152</v>
      </c>
      <c r="B7" s="1" t="s">
        <v>463</v>
      </c>
      <c r="C7" s="1" t="s">
        <v>476</v>
      </c>
      <c r="D7" s="1" t="s">
        <v>477</v>
      </c>
      <c r="E7" s="1" t="s">
        <v>478</v>
      </c>
      <c r="F7" s="1" t="s">
        <v>436</v>
      </c>
      <c r="G7" s="1" t="s">
        <v>440</v>
      </c>
      <c r="H7" s="1" t="s">
        <v>441</v>
      </c>
      <c r="I7" s="1" t="s">
        <v>479</v>
      </c>
      <c r="J7" s="1" t="s">
        <v>443</v>
      </c>
      <c r="K7" s="1" t="s">
        <v>479</v>
      </c>
      <c r="L7" s="1" t="s">
        <v>479</v>
      </c>
      <c r="M7" s="1" t="s">
        <v>444</v>
      </c>
      <c r="N7" s="1" t="s">
        <v>444</v>
      </c>
      <c r="O7" s="1" t="s">
        <v>445</v>
      </c>
      <c r="P7" s="1" t="s">
        <v>446</v>
      </c>
      <c r="Q7" s="1" t="s">
        <v>447</v>
      </c>
      <c r="R7" s="1" t="s">
        <v>480</v>
      </c>
      <c r="S7" s="1" t="s">
        <v>449</v>
      </c>
      <c r="T7" s="1" t="s">
        <v>450</v>
      </c>
      <c r="U7" s="1" t="s">
        <v>451</v>
      </c>
      <c r="V7" s="1" t="s">
        <v>481</v>
      </c>
    </row>
    <row r="8" s="1" customFormat="1" spans="1:22">
      <c r="A8" s="3">
        <v>999222055831650</v>
      </c>
      <c r="B8" s="1" t="s">
        <v>482</v>
      </c>
      <c r="C8" s="1" t="s">
        <v>483</v>
      </c>
      <c r="D8" s="1" t="s">
        <v>484</v>
      </c>
      <c r="E8" s="1" t="s">
        <v>485</v>
      </c>
      <c r="F8" s="1" t="s">
        <v>463</v>
      </c>
      <c r="G8" s="1" t="s">
        <v>440</v>
      </c>
      <c r="H8" s="1" t="s">
        <v>441</v>
      </c>
      <c r="I8" s="1" t="s">
        <v>486</v>
      </c>
      <c r="J8" s="1" t="s">
        <v>443</v>
      </c>
      <c r="K8" s="1" t="s">
        <v>486</v>
      </c>
      <c r="L8" s="1" t="s">
        <v>486</v>
      </c>
      <c r="M8" s="1" t="s">
        <v>444</v>
      </c>
      <c r="N8" s="1" t="s">
        <v>444</v>
      </c>
      <c r="O8" s="1" t="s">
        <v>445</v>
      </c>
      <c r="P8" s="1" t="s">
        <v>446</v>
      </c>
      <c r="Q8" s="1" t="s">
        <v>447</v>
      </c>
      <c r="R8" s="1" t="s">
        <v>487</v>
      </c>
      <c r="S8" s="1" t="s">
        <v>449</v>
      </c>
      <c r="T8" s="1" t="s">
        <v>450</v>
      </c>
      <c r="U8" s="1" t="s">
        <v>451</v>
      </c>
      <c r="V8" s="1" t="s">
        <v>452</v>
      </c>
    </row>
    <row r="9" s="1" customFormat="1" spans="1:22">
      <c r="A9" s="3">
        <v>999222053567678</v>
      </c>
      <c r="B9" s="1" t="s">
        <v>482</v>
      </c>
      <c r="C9" s="1" t="s">
        <v>488</v>
      </c>
      <c r="D9" s="1" t="s">
        <v>489</v>
      </c>
      <c r="E9" s="1" t="s">
        <v>490</v>
      </c>
      <c r="F9" s="1" t="s">
        <v>463</v>
      </c>
      <c r="G9" s="1" t="s">
        <v>440</v>
      </c>
      <c r="H9" s="1" t="s">
        <v>441</v>
      </c>
      <c r="I9" s="1" t="s">
        <v>491</v>
      </c>
      <c r="J9" s="1" t="s">
        <v>443</v>
      </c>
      <c r="K9" s="1" t="s">
        <v>491</v>
      </c>
      <c r="L9" s="1" t="s">
        <v>491</v>
      </c>
      <c r="M9" s="1" t="s">
        <v>444</v>
      </c>
      <c r="N9" s="1" t="s">
        <v>444</v>
      </c>
      <c r="O9" s="1" t="s">
        <v>445</v>
      </c>
      <c r="P9" s="1" t="s">
        <v>446</v>
      </c>
      <c r="Q9" s="1" t="s">
        <v>447</v>
      </c>
      <c r="R9" s="1" t="s">
        <v>492</v>
      </c>
      <c r="S9" s="1" t="s">
        <v>449</v>
      </c>
      <c r="T9" s="1" t="s">
        <v>450</v>
      </c>
      <c r="U9" s="1" t="s">
        <v>451</v>
      </c>
      <c r="V9" s="1" t="s">
        <v>493</v>
      </c>
    </row>
    <row r="10" s="1" customFormat="1" spans="1:22">
      <c r="A10" s="3">
        <v>22047169177</v>
      </c>
      <c r="B10" s="1" t="s">
        <v>482</v>
      </c>
      <c r="C10" s="1" t="s">
        <v>494</v>
      </c>
      <c r="D10" s="1" t="s">
        <v>495</v>
      </c>
      <c r="E10" s="1" t="s">
        <v>496</v>
      </c>
      <c r="F10" s="1" t="s">
        <v>436</v>
      </c>
      <c r="G10" s="1" t="s">
        <v>440</v>
      </c>
      <c r="H10" s="1" t="s">
        <v>441</v>
      </c>
      <c r="I10" s="1" t="s">
        <v>497</v>
      </c>
      <c r="J10" s="1" t="s">
        <v>443</v>
      </c>
      <c r="K10" s="1" t="s">
        <v>497</v>
      </c>
      <c r="L10" s="1" t="s">
        <v>497</v>
      </c>
      <c r="M10" s="1" t="s">
        <v>444</v>
      </c>
      <c r="N10" s="1" t="s">
        <v>444</v>
      </c>
      <c r="O10" s="1" t="s">
        <v>445</v>
      </c>
      <c r="P10" s="1" t="s">
        <v>446</v>
      </c>
      <c r="Q10" s="1" t="s">
        <v>447</v>
      </c>
      <c r="R10" s="1" t="s">
        <v>498</v>
      </c>
      <c r="S10" s="1" t="s">
        <v>449</v>
      </c>
      <c r="T10" s="1" t="s">
        <v>450</v>
      </c>
      <c r="U10" s="1" t="s">
        <v>451</v>
      </c>
      <c r="V10" s="1" t="s">
        <v>499</v>
      </c>
    </row>
    <row r="11" s="1" customFormat="1" spans="1:22">
      <c r="A11" s="3">
        <v>999222045334583</v>
      </c>
      <c r="B11" s="1" t="s">
        <v>500</v>
      </c>
      <c r="C11" s="1" t="s">
        <v>501</v>
      </c>
      <c r="D11" s="1" t="s">
        <v>502</v>
      </c>
      <c r="E11" s="1" t="s">
        <v>503</v>
      </c>
      <c r="F11" s="1" t="s">
        <v>463</v>
      </c>
      <c r="G11" s="1" t="s">
        <v>440</v>
      </c>
      <c r="H11" s="1" t="s">
        <v>441</v>
      </c>
      <c r="I11" s="1" t="s">
        <v>504</v>
      </c>
      <c r="J11" s="1" t="s">
        <v>443</v>
      </c>
      <c r="K11" s="1" t="s">
        <v>504</v>
      </c>
      <c r="L11" s="1" t="s">
        <v>504</v>
      </c>
      <c r="M11" s="1" t="s">
        <v>444</v>
      </c>
      <c r="N11" s="1" t="s">
        <v>444</v>
      </c>
      <c r="O11" s="1" t="s">
        <v>445</v>
      </c>
      <c r="P11" s="1" t="s">
        <v>446</v>
      </c>
      <c r="Q11" s="1" t="s">
        <v>447</v>
      </c>
      <c r="R11" s="1" t="s">
        <v>505</v>
      </c>
      <c r="S11" s="1" t="s">
        <v>449</v>
      </c>
      <c r="T11" s="1" t="s">
        <v>450</v>
      </c>
      <c r="U11" s="1" t="s">
        <v>451</v>
      </c>
      <c r="V11" s="1" t="s">
        <v>506</v>
      </c>
    </row>
    <row r="12" s="1" customFormat="1" spans="1:22">
      <c r="A12" s="3">
        <v>999222041482499</v>
      </c>
      <c r="B12" s="1" t="s">
        <v>500</v>
      </c>
      <c r="C12" s="1" t="s">
        <v>507</v>
      </c>
      <c r="D12" s="1" t="s">
        <v>508</v>
      </c>
      <c r="E12" s="1" t="s">
        <v>509</v>
      </c>
      <c r="F12" s="1" t="s">
        <v>482</v>
      </c>
      <c r="G12" s="1" t="s">
        <v>440</v>
      </c>
      <c r="H12" s="1" t="s">
        <v>441</v>
      </c>
      <c r="I12" s="1" t="s">
        <v>510</v>
      </c>
      <c r="J12" s="1" t="s">
        <v>443</v>
      </c>
      <c r="K12" s="1" t="s">
        <v>510</v>
      </c>
      <c r="L12" s="1" t="s">
        <v>510</v>
      </c>
      <c r="M12" s="1" t="s">
        <v>444</v>
      </c>
      <c r="N12" s="1" t="s">
        <v>444</v>
      </c>
      <c r="O12" s="1" t="s">
        <v>445</v>
      </c>
      <c r="P12" s="1" t="s">
        <v>446</v>
      </c>
      <c r="Q12" s="1" t="s">
        <v>447</v>
      </c>
      <c r="R12" s="1" t="s">
        <v>511</v>
      </c>
      <c r="S12" s="1" t="s">
        <v>449</v>
      </c>
      <c r="T12" s="1" t="s">
        <v>450</v>
      </c>
      <c r="U12" s="1" t="s">
        <v>451</v>
      </c>
      <c r="V12" s="1" t="s">
        <v>452</v>
      </c>
    </row>
    <row r="13" s="1" customFormat="1" spans="1:22">
      <c r="A13" s="3">
        <v>999222041166050</v>
      </c>
      <c r="B13" s="1" t="s">
        <v>500</v>
      </c>
      <c r="C13" s="1" t="s">
        <v>512</v>
      </c>
      <c r="D13" s="1" t="s">
        <v>513</v>
      </c>
      <c r="E13" s="1" t="s">
        <v>514</v>
      </c>
      <c r="F13" s="1" t="s">
        <v>463</v>
      </c>
      <c r="G13" s="1" t="s">
        <v>440</v>
      </c>
      <c r="H13" s="1" t="s">
        <v>441</v>
      </c>
      <c r="I13" s="1" t="s">
        <v>515</v>
      </c>
      <c r="J13" s="1" t="s">
        <v>443</v>
      </c>
      <c r="K13" s="1" t="s">
        <v>515</v>
      </c>
      <c r="L13" s="1" t="s">
        <v>515</v>
      </c>
      <c r="M13" s="1" t="s">
        <v>444</v>
      </c>
      <c r="N13" s="1" t="s">
        <v>444</v>
      </c>
      <c r="O13" s="1" t="s">
        <v>445</v>
      </c>
      <c r="P13" s="1" t="s">
        <v>446</v>
      </c>
      <c r="Q13" s="1" t="s">
        <v>447</v>
      </c>
      <c r="R13" s="1" t="s">
        <v>516</v>
      </c>
      <c r="S13" s="1" t="s">
        <v>449</v>
      </c>
      <c r="T13" s="1" t="s">
        <v>450</v>
      </c>
      <c r="U13" s="1" t="s">
        <v>451</v>
      </c>
      <c r="V13" s="1" t="s">
        <v>506</v>
      </c>
    </row>
    <row r="14" s="1" customFormat="1" spans="1:22">
      <c r="A14" s="3">
        <v>999222034694180</v>
      </c>
      <c r="B14" s="1" t="s">
        <v>517</v>
      </c>
      <c r="C14" s="1" t="s">
        <v>518</v>
      </c>
      <c r="D14" s="1" t="s">
        <v>519</v>
      </c>
      <c r="E14" s="1" t="s">
        <v>520</v>
      </c>
      <c r="F14" s="1" t="s">
        <v>482</v>
      </c>
      <c r="G14" s="1" t="s">
        <v>440</v>
      </c>
      <c r="H14" s="1" t="s">
        <v>441</v>
      </c>
      <c r="I14" s="1" t="s">
        <v>521</v>
      </c>
      <c r="J14" s="1" t="s">
        <v>443</v>
      </c>
      <c r="K14" s="1" t="s">
        <v>521</v>
      </c>
      <c r="L14" s="1" t="s">
        <v>521</v>
      </c>
      <c r="M14" s="1" t="s">
        <v>444</v>
      </c>
      <c r="N14" s="1" t="s">
        <v>444</v>
      </c>
      <c r="O14" s="1" t="s">
        <v>445</v>
      </c>
      <c r="P14" s="1" t="s">
        <v>446</v>
      </c>
      <c r="Q14" s="1" t="s">
        <v>447</v>
      </c>
      <c r="R14" s="1" t="s">
        <v>522</v>
      </c>
      <c r="S14" s="1" t="s">
        <v>449</v>
      </c>
      <c r="T14" s="1" t="s">
        <v>450</v>
      </c>
      <c r="U14" s="1" t="s">
        <v>451</v>
      </c>
      <c r="V14" s="1" t="s">
        <v>452</v>
      </c>
    </row>
    <row r="15" s="1" customFormat="1" spans="1:22">
      <c r="A15" s="3">
        <v>999222034330516</v>
      </c>
      <c r="B15" s="1" t="s">
        <v>517</v>
      </c>
      <c r="C15" s="1" t="s">
        <v>523</v>
      </c>
      <c r="D15" s="1" t="s">
        <v>519</v>
      </c>
      <c r="E15" s="1" t="s">
        <v>524</v>
      </c>
      <c r="F15" s="1" t="s">
        <v>482</v>
      </c>
      <c r="G15" s="1" t="s">
        <v>440</v>
      </c>
      <c r="H15" s="1" t="s">
        <v>441</v>
      </c>
      <c r="I15" s="1" t="s">
        <v>521</v>
      </c>
      <c r="J15" s="1" t="s">
        <v>443</v>
      </c>
      <c r="K15" s="1" t="s">
        <v>521</v>
      </c>
      <c r="L15" s="1" t="s">
        <v>445</v>
      </c>
      <c r="M15" s="1" t="s">
        <v>525</v>
      </c>
      <c r="N15" s="1" t="s">
        <v>525</v>
      </c>
      <c r="O15" s="1" t="s">
        <v>445</v>
      </c>
      <c r="P15" s="1" t="s">
        <v>446</v>
      </c>
      <c r="Q15" s="1" t="s">
        <v>447</v>
      </c>
      <c r="R15" s="1" t="s">
        <v>526</v>
      </c>
      <c r="S15" s="1" t="s">
        <v>449</v>
      </c>
      <c r="T15" s="1" t="s">
        <v>450</v>
      </c>
      <c r="U15" s="1" t="s">
        <v>451</v>
      </c>
      <c r="V15" s="1" t="s">
        <v>452</v>
      </c>
    </row>
    <row r="16" s="1" customFormat="1" spans="1:22">
      <c r="A16" s="3">
        <v>999222032546122</v>
      </c>
      <c r="B16" s="1" t="s">
        <v>517</v>
      </c>
      <c r="C16" s="1" t="s">
        <v>527</v>
      </c>
      <c r="D16" s="1" t="s">
        <v>519</v>
      </c>
      <c r="E16" s="1" t="s">
        <v>528</v>
      </c>
      <c r="F16" s="1" t="s">
        <v>482</v>
      </c>
      <c r="G16" s="1" t="s">
        <v>440</v>
      </c>
      <c r="H16" s="1" t="s">
        <v>441</v>
      </c>
      <c r="I16" s="1" t="s">
        <v>521</v>
      </c>
      <c r="J16" s="1" t="s">
        <v>443</v>
      </c>
      <c r="K16" s="1" t="s">
        <v>521</v>
      </c>
      <c r="L16" s="1" t="s">
        <v>521</v>
      </c>
      <c r="M16" s="1" t="s">
        <v>444</v>
      </c>
      <c r="N16" s="1" t="s">
        <v>444</v>
      </c>
      <c r="O16" s="1" t="s">
        <v>445</v>
      </c>
      <c r="P16" s="1" t="s">
        <v>446</v>
      </c>
      <c r="Q16" s="1" t="s">
        <v>447</v>
      </c>
      <c r="R16" s="1" t="s">
        <v>529</v>
      </c>
      <c r="S16" s="1" t="s">
        <v>449</v>
      </c>
      <c r="T16" s="1" t="s">
        <v>450</v>
      </c>
      <c r="U16" s="1" t="s">
        <v>451</v>
      </c>
      <c r="V16" s="1" t="s">
        <v>452</v>
      </c>
    </row>
    <row r="17" s="1" customFormat="1" spans="1:22">
      <c r="A17" s="3">
        <v>999222030387980</v>
      </c>
      <c r="B17" s="1" t="s">
        <v>517</v>
      </c>
      <c r="C17" s="1" t="s">
        <v>530</v>
      </c>
      <c r="D17" s="1" t="s">
        <v>531</v>
      </c>
      <c r="E17" s="1" t="s">
        <v>532</v>
      </c>
      <c r="F17" s="1" t="s">
        <v>463</v>
      </c>
      <c r="G17" s="1" t="s">
        <v>440</v>
      </c>
      <c r="H17" s="1" t="s">
        <v>441</v>
      </c>
      <c r="I17" s="1" t="s">
        <v>533</v>
      </c>
      <c r="J17" s="1" t="s">
        <v>443</v>
      </c>
      <c r="K17" s="1" t="s">
        <v>533</v>
      </c>
      <c r="L17" s="1" t="s">
        <v>533</v>
      </c>
      <c r="M17" s="1" t="s">
        <v>444</v>
      </c>
      <c r="N17" s="1" t="s">
        <v>444</v>
      </c>
      <c r="O17" s="1" t="s">
        <v>445</v>
      </c>
      <c r="P17" s="1" t="s">
        <v>446</v>
      </c>
      <c r="Q17" s="1" t="s">
        <v>447</v>
      </c>
      <c r="R17" s="1" t="s">
        <v>534</v>
      </c>
      <c r="S17" s="1" t="s">
        <v>449</v>
      </c>
      <c r="T17" s="1" t="s">
        <v>450</v>
      </c>
      <c r="U17" s="1" t="s">
        <v>451</v>
      </c>
      <c r="V17" s="1" t="s">
        <v>452</v>
      </c>
    </row>
    <row r="18" s="1" customFormat="1" spans="1:22">
      <c r="A18" s="3">
        <v>999222030203322</v>
      </c>
      <c r="B18" s="1" t="s">
        <v>517</v>
      </c>
      <c r="C18" s="1" t="s">
        <v>535</v>
      </c>
      <c r="D18" s="1" t="s">
        <v>536</v>
      </c>
      <c r="E18" s="1" t="s">
        <v>537</v>
      </c>
      <c r="F18" s="1" t="s">
        <v>463</v>
      </c>
      <c r="G18" s="1" t="s">
        <v>440</v>
      </c>
      <c r="H18" s="1" t="s">
        <v>441</v>
      </c>
      <c r="I18" s="1" t="s">
        <v>538</v>
      </c>
      <c r="J18" s="1" t="s">
        <v>443</v>
      </c>
      <c r="K18" s="1" t="s">
        <v>538</v>
      </c>
      <c r="L18" s="1" t="s">
        <v>538</v>
      </c>
      <c r="M18" s="1" t="s">
        <v>444</v>
      </c>
      <c r="N18" s="1" t="s">
        <v>444</v>
      </c>
      <c r="O18" s="1" t="s">
        <v>445</v>
      </c>
      <c r="P18" s="1" t="s">
        <v>446</v>
      </c>
      <c r="Q18" s="1" t="s">
        <v>447</v>
      </c>
      <c r="R18" s="1" t="s">
        <v>539</v>
      </c>
      <c r="S18" s="1" t="s">
        <v>449</v>
      </c>
      <c r="T18" s="1" t="s">
        <v>450</v>
      </c>
      <c r="U18" s="1" t="s">
        <v>469</v>
      </c>
      <c r="V18" s="1" t="s">
        <v>506</v>
      </c>
    </row>
    <row r="19" s="1" customFormat="1" spans="1:22">
      <c r="A19" s="3">
        <v>999222029816118</v>
      </c>
      <c r="B19" s="1" t="s">
        <v>517</v>
      </c>
      <c r="C19" s="1" t="s">
        <v>540</v>
      </c>
      <c r="D19" s="1" t="s">
        <v>519</v>
      </c>
      <c r="E19" s="1" t="s">
        <v>528</v>
      </c>
      <c r="F19" s="1" t="s">
        <v>482</v>
      </c>
      <c r="G19" s="1" t="s">
        <v>440</v>
      </c>
      <c r="H19" s="1" t="s">
        <v>441</v>
      </c>
      <c r="I19" s="1" t="s">
        <v>521</v>
      </c>
      <c r="J19" s="1" t="s">
        <v>443</v>
      </c>
      <c r="K19" s="1" t="s">
        <v>521</v>
      </c>
      <c r="L19" s="1" t="s">
        <v>521</v>
      </c>
      <c r="M19" s="1" t="s">
        <v>444</v>
      </c>
      <c r="N19" s="1" t="s">
        <v>444</v>
      </c>
      <c r="O19" s="1" t="s">
        <v>445</v>
      </c>
      <c r="P19" s="1" t="s">
        <v>446</v>
      </c>
      <c r="Q19" s="1" t="s">
        <v>447</v>
      </c>
      <c r="R19" s="1" t="s">
        <v>541</v>
      </c>
      <c r="S19" s="1" t="s">
        <v>449</v>
      </c>
      <c r="T19" s="1" t="s">
        <v>450</v>
      </c>
      <c r="U19" s="1" t="s">
        <v>451</v>
      </c>
      <c r="V19" s="1" t="s">
        <v>452</v>
      </c>
    </row>
    <row r="20" s="1" customFormat="1" spans="1:22">
      <c r="A20" s="3">
        <v>999222023802429</v>
      </c>
      <c r="B20" s="1" t="s">
        <v>542</v>
      </c>
      <c r="C20" s="1" t="s">
        <v>543</v>
      </c>
      <c r="D20" s="1" t="s">
        <v>484</v>
      </c>
      <c r="E20" s="1" t="s">
        <v>544</v>
      </c>
      <c r="F20" s="1" t="s">
        <v>482</v>
      </c>
      <c r="G20" s="1" t="s">
        <v>440</v>
      </c>
      <c r="H20" s="1" t="s">
        <v>441</v>
      </c>
      <c r="I20" s="1" t="s">
        <v>545</v>
      </c>
      <c r="J20" s="1" t="s">
        <v>443</v>
      </c>
      <c r="K20" s="1" t="s">
        <v>545</v>
      </c>
      <c r="L20" s="1" t="s">
        <v>545</v>
      </c>
      <c r="M20" s="1" t="s">
        <v>444</v>
      </c>
      <c r="N20" s="1" t="s">
        <v>444</v>
      </c>
      <c r="O20" s="1" t="s">
        <v>445</v>
      </c>
      <c r="P20" s="1" t="s">
        <v>446</v>
      </c>
      <c r="Q20" s="1" t="s">
        <v>447</v>
      </c>
      <c r="R20" s="1" t="s">
        <v>546</v>
      </c>
      <c r="S20" s="1" t="s">
        <v>449</v>
      </c>
      <c r="T20" s="1" t="s">
        <v>450</v>
      </c>
      <c r="U20" s="1" t="s">
        <v>451</v>
      </c>
      <c r="V20" s="1" t="s">
        <v>452</v>
      </c>
    </row>
    <row r="21" s="1" customFormat="1" spans="1:22">
      <c r="A21" s="3">
        <v>999222023379009</v>
      </c>
      <c r="B21" s="1" t="s">
        <v>542</v>
      </c>
      <c r="C21" s="1" t="s">
        <v>547</v>
      </c>
      <c r="D21" s="1" t="s">
        <v>548</v>
      </c>
      <c r="E21" s="1" t="s">
        <v>549</v>
      </c>
      <c r="F21" s="1" t="s">
        <v>482</v>
      </c>
      <c r="G21" s="1" t="s">
        <v>440</v>
      </c>
      <c r="H21" s="1" t="s">
        <v>441</v>
      </c>
      <c r="I21" s="1" t="s">
        <v>550</v>
      </c>
      <c r="J21" s="1" t="s">
        <v>443</v>
      </c>
      <c r="K21" s="1" t="s">
        <v>550</v>
      </c>
      <c r="L21" s="1" t="s">
        <v>550</v>
      </c>
      <c r="M21" s="1" t="s">
        <v>444</v>
      </c>
      <c r="N21" s="1" t="s">
        <v>444</v>
      </c>
      <c r="O21" s="1" t="s">
        <v>445</v>
      </c>
      <c r="P21" s="1" t="s">
        <v>446</v>
      </c>
      <c r="Q21" s="1" t="s">
        <v>447</v>
      </c>
      <c r="R21" s="1" t="s">
        <v>551</v>
      </c>
      <c r="S21" s="1" t="s">
        <v>449</v>
      </c>
      <c r="T21" s="1" t="s">
        <v>450</v>
      </c>
      <c r="U21" s="1" t="s">
        <v>451</v>
      </c>
      <c r="V21" s="1" t="s">
        <v>452</v>
      </c>
    </row>
    <row r="22" s="1" customFormat="1" spans="1:22">
      <c r="A22" s="3">
        <v>999222021432622</v>
      </c>
      <c r="B22" s="1" t="s">
        <v>552</v>
      </c>
      <c r="C22" s="1" t="s">
        <v>553</v>
      </c>
      <c r="D22" s="1" t="s">
        <v>554</v>
      </c>
      <c r="E22" s="1" t="s">
        <v>555</v>
      </c>
      <c r="F22" s="1" t="s">
        <v>482</v>
      </c>
      <c r="G22" s="1" t="s">
        <v>440</v>
      </c>
      <c r="H22" s="1" t="s">
        <v>441</v>
      </c>
      <c r="I22" s="1" t="s">
        <v>556</v>
      </c>
      <c r="J22" s="1" t="s">
        <v>443</v>
      </c>
      <c r="K22" s="1" t="s">
        <v>556</v>
      </c>
      <c r="L22" s="1" t="s">
        <v>556</v>
      </c>
      <c r="M22" s="1" t="s">
        <v>444</v>
      </c>
      <c r="N22" s="1" t="s">
        <v>444</v>
      </c>
      <c r="O22" s="1" t="s">
        <v>445</v>
      </c>
      <c r="P22" s="1" t="s">
        <v>446</v>
      </c>
      <c r="Q22" s="1" t="s">
        <v>447</v>
      </c>
      <c r="R22" s="1" t="s">
        <v>557</v>
      </c>
      <c r="S22" s="1" t="s">
        <v>449</v>
      </c>
      <c r="T22" s="1" t="s">
        <v>450</v>
      </c>
      <c r="U22" s="1" t="s">
        <v>469</v>
      </c>
      <c r="V22" s="1" t="s">
        <v>558</v>
      </c>
    </row>
    <row r="23" s="1" customFormat="1" spans="1:22">
      <c r="A23" s="3">
        <v>999222018246509</v>
      </c>
      <c r="B23" s="1" t="s">
        <v>552</v>
      </c>
      <c r="C23" s="1" t="s">
        <v>559</v>
      </c>
      <c r="D23" s="1" t="s">
        <v>531</v>
      </c>
      <c r="E23" s="1" t="s">
        <v>560</v>
      </c>
      <c r="F23" s="1" t="s">
        <v>463</v>
      </c>
      <c r="G23" s="1" t="s">
        <v>440</v>
      </c>
      <c r="H23" s="1" t="s">
        <v>441</v>
      </c>
      <c r="I23" s="1" t="s">
        <v>561</v>
      </c>
      <c r="J23" s="1" t="s">
        <v>443</v>
      </c>
      <c r="K23" s="1" t="s">
        <v>561</v>
      </c>
      <c r="L23" s="1" t="s">
        <v>561</v>
      </c>
      <c r="M23" s="1" t="s">
        <v>444</v>
      </c>
      <c r="N23" s="1" t="s">
        <v>444</v>
      </c>
      <c r="O23" s="1" t="s">
        <v>445</v>
      </c>
      <c r="P23" s="1" t="s">
        <v>446</v>
      </c>
      <c r="Q23" s="1" t="s">
        <v>447</v>
      </c>
      <c r="R23" s="1" t="s">
        <v>562</v>
      </c>
      <c r="S23" s="1" t="s">
        <v>449</v>
      </c>
      <c r="T23" s="1" t="s">
        <v>450</v>
      </c>
      <c r="U23" s="1" t="s">
        <v>451</v>
      </c>
      <c r="V23" s="1" t="s">
        <v>452</v>
      </c>
    </row>
    <row r="24" s="1" customFormat="1" spans="1:22">
      <c r="A24" s="3">
        <v>22015028886</v>
      </c>
      <c r="B24" s="1" t="s">
        <v>563</v>
      </c>
      <c r="C24" s="1" t="s">
        <v>564</v>
      </c>
      <c r="D24" s="1" t="s">
        <v>565</v>
      </c>
      <c r="E24" s="1" t="s">
        <v>566</v>
      </c>
      <c r="F24" s="1" t="s">
        <v>482</v>
      </c>
      <c r="G24" s="1" t="s">
        <v>440</v>
      </c>
      <c r="H24" s="1" t="s">
        <v>441</v>
      </c>
      <c r="I24" s="1" t="s">
        <v>567</v>
      </c>
      <c r="J24" s="1" t="s">
        <v>443</v>
      </c>
      <c r="K24" s="1" t="s">
        <v>567</v>
      </c>
      <c r="L24" s="1" t="s">
        <v>567</v>
      </c>
      <c r="M24" s="1" t="s">
        <v>444</v>
      </c>
      <c r="N24" s="1" t="s">
        <v>444</v>
      </c>
      <c r="O24" s="1" t="s">
        <v>445</v>
      </c>
      <c r="P24" s="1" t="s">
        <v>446</v>
      </c>
      <c r="Q24" s="1" t="s">
        <v>447</v>
      </c>
      <c r="R24" s="1" t="s">
        <v>568</v>
      </c>
      <c r="S24" s="1" t="s">
        <v>449</v>
      </c>
      <c r="T24" s="1" t="s">
        <v>450</v>
      </c>
      <c r="U24" s="1" t="s">
        <v>451</v>
      </c>
      <c r="V24" s="1" t="s">
        <v>506</v>
      </c>
    </row>
    <row r="25" s="1" customFormat="1" spans="1:22">
      <c r="A25" s="3">
        <v>999222012147689</v>
      </c>
      <c r="B25" s="1" t="s">
        <v>563</v>
      </c>
      <c r="C25" s="1" t="s">
        <v>569</v>
      </c>
      <c r="D25" s="1" t="s">
        <v>565</v>
      </c>
      <c r="E25" s="1" t="s">
        <v>570</v>
      </c>
      <c r="F25" s="1" t="s">
        <v>463</v>
      </c>
      <c r="G25" s="1" t="s">
        <v>440</v>
      </c>
      <c r="H25" s="1" t="s">
        <v>441</v>
      </c>
      <c r="I25" s="1" t="s">
        <v>571</v>
      </c>
      <c r="J25" s="1" t="s">
        <v>443</v>
      </c>
      <c r="K25" s="1" t="s">
        <v>571</v>
      </c>
      <c r="L25" s="1" t="s">
        <v>571</v>
      </c>
      <c r="M25" s="1" t="s">
        <v>444</v>
      </c>
      <c r="N25" s="1" t="s">
        <v>444</v>
      </c>
      <c r="O25" s="1" t="s">
        <v>445</v>
      </c>
      <c r="P25" s="1" t="s">
        <v>446</v>
      </c>
      <c r="Q25" s="1" t="s">
        <v>447</v>
      </c>
      <c r="R25" s="1" t="s">
        <v>572</v>
      </c>
      <c r="S25" s="1" t="s">
        <v>449</v>
      </c>
      <c r="T25" s="1" t="s">
        <v>450</v>
      </c>
      <c r="U25" s="1" t="s">
        <v>451</v>
      </c>
      <c r="V25" s="1" t="s">
        <v>506</v>
      </c>
    </row>
    <row r="26" s="1" customFormat="1" spans="1:22">
      <c r="A26" s="3">
        <v>22010974428</v>
      </c>
      <c r="B26" s="1" t="s">
        <v>563</v>
      </c>
      <c r="C26" s="1" t="s">
        <v>573</v>
      </c>
      <c r="D26" s="1" t="s">
        <v>574</v>
      </c>
      <c r="E26" s="1" t="s">
        <v>575</v>
      </c>
      <c r="F26" s="1" t="s">
        <v>482</v>
      </c>
      <c r="G26" s="1" t="s">
        <v>440</v>
      </c>
      <c r="H26" s="1" t="s">
        <v>441</v>
      </c>
      <c r="I26" s="1" t="s">
        <v>576</v>
      </c>
      <c r="J26" s="1" t="s">
        <v>443</v>
      </c>
      <c r="K26" s="1" t="s">
        <v>576</v>
      </c>
      <c r="L26" s="1" t="s">
        <v>576</v>
      </c>
      <c r="M26" s="1" t="s">
        <v>444</v>
      </c>
      <c r="N26" s="1" t="s">
        <v>444</v>
      </c>
      <c r="O26" s="1" t="s">
        <v>445</v>
      </c>
      <c r="P26" s="1" t="s">
        <v>446</v>
      </c>
      <c r="Q26" s="1" t="s">
        <v>447</v>
      </c>
      <c r="R26" s="1" t="s">
        <v>577</v>
      </c>
      <c r="S26" s="1" t="s">
        <v>449</v>
      </c>
      <c r="T26" s="1" t="s">
        <v>450</v>
      </c>
      <c r="U26" s="1" t="s">
        <v>451</v>
      </c>
      <c r="V26" s="1" t="s">
        <v>452</v>
      </c>
    </row>
    <row r="27" s="1" customFormat="1" spans="1:22">
      <c r="A27" s="3">
        <v>22010968010</v>
      </c>
      <c r="B27" s="1" t="s">
        <v>563</v>
      </c>
      <c r="C27" s="1" t="s">
        <v>578</v>
      </c>
      <c r="D27" s="1" t="s">
        <v>574</v>
      </c>
      <c r="E27" s="1" t="s">
        <v>579</v>
      </c>
      <c r="F27" s="1" t="s">
        <v>482</v>
      </c>
      <c r="G27" s="1" t="s">
        <v>440</v>
      </c>
      <c r="H27" s="1" t="s">
        <v>441</v>
      </c>
      <c r="I27" s="1" t="s">
        <v>576</v>
      </c>
      <c r="J27" s="1" t="s">
        <v>443</v>
      </c>
      <c r="K27" s="1" t="s">
        <v>576</v>
      </c>
      <c r="L27" s="1" t="s">
        <v>576</v>
      </c>
      <c r="M27" s="1" t="s">
        <v>444</v>
      </c>
      <c r="N27" s="1" t="s">
        <v>444</v>
      </c>
      <c r="O27" s="1" t="s">
        <v>445</v>
      </c>
      <c r="P27" s="1" t="s">
        <v>446</v>
      </c>
      <c r="Q27" s="1" t="s">
        <v>447</v>
      </c>
      <c r="R27" s="1" t="s">
        <v>580</v>
      </c>
      <c r="S27" s="1" t="s">
        <v>449</v>
      </c>
      <c r="T27" s="1" t="s">
        <v>450</v>
      </c>
      <c r="U27" s="1" t="s">
        <v>451</v>
      </c>
      <c r="V27" s="1" t="s">
        <v>452</v>
      </c>
    </row>
    <row r="28" s="1" customFormat="1" spans="1:22">
      <c r="A28" s="3">
        <v>999222010610906</v>
      </c>
      <c r="B28" s="1" t="s">
        <v>563</v>
      </c>
      <c r="C28" s="1" t="s">
        <v>581</v>
      </c>
      <c r="D28" s="1" t="s">
        <v>582</v>
      </c>
      <c r="E28" s="1" t="s">
        <v>583</v>
      </c>
      <c r="F28" s="1" t="s">
        <v>463</v>
      </c>
      <c r="G28" s="1" t="s">
        <v>440</v>
      </c>
      <c r="H28" s="1" t="s">
        <v>441</v>
      </c>
      <c r="I28" s="1" t="s">
        <v>584</v>
      </c>
      <c r="J28" s="1" t="s">
        <v>443</v>
      </c>
      <c r="K28" s="1" t="s">
        <v>584</v>
      </c>
      <c r="L28" s="1" t="s">
        <v>584</v>
      </c>
      <c r="M28" s="1" t="s">
        <v>444</v>
      </c>
      <c r="N28" s="1" t="s">
        <v>444</v>
      </c>
      <c r="O28" s="1" t="s">
        <v>445</v>
      </c>
      <c r="P28" s="1" t="s">
        <v>446</v>
      </c>
      <c r="Q28" s="1" t="s">
        <v>447</v>
      </c>
      <c r="R28" s="1" t="s">
        <v>585</v>
      </c>
      <c r="S28" s="1" t="s">
        <v>449</v>
      </c>
      <c r="T28" s="1" t="s">
        <v>450</v>
      </c>
      <c r="U28" s="1" t="s">
        <v>451</v>
      </c>
      <c r="V28" s="1" t="s">
        <v>452</v>
      </c>
    </row>
    <row r="29" s="1" customFormat="1" spans="1:22">
      <c r="A29" s="3">
        <v>999222008873259</v>
      </c>
      <c r="B29" s="1" t="s">
        <v>586</v>
      </c>
      <c r="C29" s="1" t="s">
        <v>587</v>
      </c>
      <c r="D29" s="1" t="s">
        <v>588</v>
      </c>
      <c r="E29" s="1" t="s">
        <v>589</v>
      </c>
      <c r="F29" s="1" t="s">
        <v>436</v>
      </c>
      <c r="G29" s="1" t="s">
        <v>440</v>
      </c>
      <c r="H29" s="1" t="s">
        <v>441</v>
      </c>
      <c r="I29" s="1" t="s">
        <v>590</v>
      </c>
      <c r="J29" s="1" t="s">
        <v>443</v>
      </c>
      <c r="K29" s="1" t="s">
        <v>590</v>
      </c>
      <c r="L29" s="1" t="s">
        <v>590</v>
      </c>
      <c r="M29" s="1" t="s">
        <v>444</v>
      </c>
      <c r="N29" s="1" t="s">
        <v>444</v>
      </c>
      <c r="O29" s="1" t="s">
        <v>445</v>
      </c>
      <c r="P29" s="1" t="s">
        <v>446</v>
      </c>
      <c r="Q29" s="1" t="s">
        <v>447</v>
      </c>
      <c r="R29" s="1" t="s">
        <v>591</v>
      </c>
      <c r="S29" s="1" t="s">
        <v>449</v>
      </c>
      <c r="T29" s="1" t="s">
        <v>450</v>
      </c>
      <c r="U29" s="1" t="s">
        <v>451</v>
      </c>
      <c r="V29" s="1" t="s">
        <v>452</v>
      </c>
    </row>
    <row r="30" s="1" customFormat="1" spans="1:22">
      <c r="A30" s="3">
        <v>999222006068979</v>
      </c>
      <c r="B30" s="1" t="s">
        <v>586</v>
      </c>
      <c r="C30" s="1" t="s">
        <v>592</v>
      </c>
      <c r="D30" s="1" t="s">
        <v>593</v>
      </c>
      <c r="E30" s="1" t="s">
        <v>594</v>
      </c>
      <c r="F30" s="1" t="s">
        <v>463</v>
      </c>
      <c r="G30" s="1" t="s">
        <v>440</v>
      </c>
      <c r="H30" s="1" t="s">
        <v>441</v>
      </c>
      <c r="I30" s="1" t="s">
        <v>595</v>
      </c>
      <c r="J30" s="1" t="s">
        <v>443</v>
      </c>
      <c r="K30" s="1" t="s">
        <v>595</v>
      </c>
      <c r="L30" s="1" t="s">
        <v>595</v>
      </c>
      <c r="M30" s="1" t="s">
        <v>444</v>
      </c>
      <c r="N30" s="1" t="s">
        <v>444</v>
      </c>
      <c r="O30" s="1" t="s">
        <v>445</v>
      </c>
      <c r="P30" s="1" t="s">
        <v>446</v>
      </c>
      <c r="Q30" s="1" t="s">
        <v>447</v>
      </c>
      <c r="R30" s="1" t="s">
        <v>596</v>
      </c>
      <c r="S30" s="1" t="s">
        <v>449</v>
      </c>
      <c r="T30" s="1" t="s">
        <v>450</v>
      </c>
      <c r="U30" s="1" t="s">
        <v>451</v>
      </c>
      <c r="V30" s="1" t="s">
        <v>597</v>
      </c>
    </row>
    <row r="31" s="1" customFormat="1" spans="1:22">
      <c r="A31" s="3">
        <v>999221994628388</v>
      </c>
      <c r="B31" s="1" t="s">
        <v>598</v>
      </c>
      <c r="C31" s="1" t="s">
        <v>599</v>
      </c>
      <c r="D31" s="1" t="s">
        <v>495</v>
      </c>
      <c r="E31" s="1" t="s">
        <v>600</v>
      </c>
      <c r="F31" s="1" t="s">
        <v>436</v>
      </c>
      <c r="G31" s="1" t="s">
        <v>440</v>
      </c>
      <c r="H31" s="1" t="s">
        <v>441</v>
      </c>
      <c r="I31" s="1" t="s">
        <v>601</v>
      </c>
      <c r="J31" s="1" t="s">
        <v>443</v>
      </c>
      <c r="K31" s="1" t="s">
        <v>601</v>
      </c>
      <c r="L31" s="1" t="s">
        <v>601</v>
      </c>
      <c r="M31" s="1" t="s">
        <v>444</v>
      </c>
      <c r="N31" s="1" t="s">
        <v>444</v>
      </c>
      <c r="O31" s="1" t="s">
        <v>445</v>
      </c>
      <c r="P31" s="1" t="s">
        <v>446</v>
      </c>
      <c r="Q31" s="1" t="s">
        <v>447</v>
      </c>
      <c r="R31" s="1" t="s">
        <v>602</v>
      </c>
      <c r="S31" s="1" t="s">
        <v>449</v>
      </c>
      <c r="T31" s="1" t="s">
        <v>450</v>
      </c>
      <c r="U31" s="1" t="s">
        <v>451</v>
      </c>
      <c r="V31" s="1" t="s">
        <v>499</v>
      </c>
    </row>
    <row r="32" s="1" customFormat="1" spans="1:22">
      <c r="A32" s="3">
        <v>999221993620327</v>
      </c>
      <c r="B32" s="1" t="s">
        <v>598</v>
      </c>
      <c r="C32" s="1" t="s">
        <v>603</v>
      </c>
      <c r="D32" s="1" t="s">
        <v>593</v>
      </c>
      <c r="E32" s="1" t="s">
        <v>604</v>
      </c>
      <c r="F32" s="1" t="s">
        <v>436</v>
      </c>
      <c r="G32" s="1" t="s">
        <v>440</v>
      </c>
      <c r="H32" s="1" t="s">
        <v>441</v>
      </c>
      <c r="I32" s="1" t="s">
        <v>605</v>
      </c>
      <c r="J32" s="1" t="s">
        <v>443</v>
      </c>
      <c r="K32" s="1" t="s">
        <v>605</v>
      </c>
      <c r="L32" s="1" t="s">
        <v>605</v>
      </c>
      <c r="M32" s="1" t="s">
        <v>444</v>
      </c>
      <c r="N32" s="1" t="s">
        <v>444</v>
      </c>
      <c r="O32" s="1" t="s">
        <v>445</v>
      </c>
      <c r="P32" s="1" t="s">
        <v>446</v>
      </c>
      <c r="Q32" s="1" t="s">
        <v>447</v>
      </c>
      <c r="R32" s="1" t="s">
        <v>606</v>
      </c>
      <c r="S32" s="1" t="s">
        <v>449</v>
      </c>
      <c r="T32" s="1" t="s">
        <v>450</v>
      </c>
      <c r="U32" s="1" t="s">
        <v>451</v>
      </c>
      <c r="V32" s="1" t="s">
        <v>597</v>
      </c>
    </row>
    <row r="33" s="1" customFormat="1" spans="1:22">
      <c r="A33" s="3">
        <v>999221982354895</v>
      </c>
      <c r="B33" s="1" t="s">
        <v>607</v>
      </c>
      <c r="C33" s="1" t="s">
        <v>608</v>
      </c>
      <c r="D33" s="1" t="s">
        <v>609</v>
      </c>
      <c r="E33" s="1" t="s">
        <v>610</v>
      </c>
      <c r="F33" s="1" t="s">
        <v>500</v>
      </c>
      <c r="G33" s="1" t="s">
        <v>440</v>
      </c>
      <c r="H33" s="1" t="s">
        <v>441</v>
      </c>
      <c r="I33" s="1" t="s">
        <v>611</v>
      </c>
      <c r="J33" s="1" t="s">
        <v>443</v>
      </c>
      <c r="K33" s="1" t="s">
        <v>611</v>
      </c>
      <c r="L33" s="1" t="s">
        <v>611</v>
      </c>
      <c r="M33" s="1" t="s">
        <v>444</v>
      </c>
      <c r="N33" s="1" t="s">
        <v>444</v>
      </c>
      <c r="O33" s="1" t="s">
        <v>445</v>
      </c>
      <c r="P33" s="1" t="s">
        <v>446</v>
      </c>
      <c r="Q33" s="1" t="s">
        <v>447</v>
      </c>
      <c r="R33" s="1" t="s">
        <v>612</v>
      </c>
      <c r="S33" s="1" t="s">
        <v>449</v>
      </c>
      <c r="T33" s="1" t="s">
        <v>450</v>
      </c>
      <c r="U33" s="1" t="s">
        <v>451</v>
      </c>
      <c r="V33" s="1" t="s">
        <v>481</v>
      </c>
    </row>
    <row r="34" s="1" customFormat="1" spans="1:22">
      <c r="A34" s="3">
        <v>999221974490020</v>
      </c>
      <c r="B34" s="1" t="s">
        <v>613</v>
      </c>
      <c r="C34" s="1" t="s">
        <v>614</v>
      </c>
      <c r="D34" s="1" t="s">
        <v>582</v>
      </c>
      <c r="E34" s="1" t="s">
        <v>615</v>
      </c>
      <c r="F34" s="1" t="s">
        <v>463</v>
      </c>
      <c r="G34" s="1" t="s">
        <v>440</v>
      </c>
      <c r="H34" s="1" t="s">
        <v>441</v>
      </c>
      <c r="I34" s="1" t="s">
        <v>584</v>
      </c>
      <c r="J34" s="1" t="s">
        <v>443</v>
      </c>
      <c r="K34" s="1" t="s">
        <v>584</v>
      </c>
      <c r="L34" s="1" t="s">
        <v>584</v>
      </c>
      <c r="M34" s="1" t="s">
        <v>444</v>
      </c>
      <c r="N34" s="1" t="s">
        <v>444</v>
      </c>
      <c r="O34" s="1" t="s">
        <v>445</v>
      </c>
      <c r="P34" s="1" t="s">
        <v>446</v>
      </c>
      <c r="Q34" s="1" t="s">
        <v>447</v>
      </c>
      <c r="R34" s="1" t="s">
        <v>616</v>
      </c>
      <c r="S34" s="1" t="s">
        <v>449</v>
      </c>
      <c r="T34" s="1" t="s">
        <v>450</v>
      </c>
      <c r="U34" s="1" t="s">
        <v>451</v>
      </c>
      <c r="V34" s="1" t="s">
        <v>452</v>
      </c>
    </row>
    <row r="35" s="1" customFormat="1" spans="1:22">
      <c r="A35" s="3">
        <v>999221969366168</v>
      </c>
      <c r="B35" s="1" t="s">
        <v>617</v>
      </c>
      <c r="C35" s="1" t="s">
        <v>618</v>
      </c>
      <c r="D35" s="1" t="s">
        <v>619</v>
      </c>
      <c r="E35" s="1" t="s">
        <v>620</v>
      </c>
      <c r="F35" s="1" t="s">
        <v>482</v>
      </c>
      <c r="G35" s="1" t="s">
        <v>440</v>
      </c>
      <c r="H35" s="1" t="s">
        <v>441</v>
      </c>
      <c r="I35" s="1" t="s">
        <v>621</v>
      </c>
      <c r="J35" s="1" t="s">
        <v>443</v>
      </c>
      <c r="K35" s="1" t="s">
        <v>621</v>
      </c>
      <c r="L35" s="1" t="s">
        <v>621</v>
      </c>
      <c r="M35" s="1" t="s">
        <v>444</v>
      </c>
      <c r="N35" s="1" t="s">
        <v>444</v>
      </c>
      <c r="O35" s="1" t="s">
        <v>445</v>
      </c>
      <c r="P35" s="1" t="s">
        <v>446</v>
      </c>
      <c r="Q35" s="1" t="s">
        <v>447</v>
      </c>
      <c r="R35" s="1" t="s">
        <v>622</v>
      </c>
      <c r="S35" s="1" t="s">
        <v>449</v>
      </c>
      <c r="T35" s="1" t="s">
        <v>450</v>
      </c>
      <c r="U35" s="1" t="s">
        <v>451</v>
      </c>
      <c r="V35" s="1" t="s">
        <v>452</v>
      </c>
    </row>
    <row r="36" s="1" customFormat="1" spans="1:22">
      <c r="A36" s="3">
        <v>999221954156524</v>
      </c>
      <c r="B36" s="1" t="s">
        <v>623</v>
      </c>
      <c r="C36" s="1" t="s">
        <v>624</v>
      </c>
      <c r="D36" s="1" t="s">
        <v>625</v>
      </c>
      <c r="E36" s="1" t="s">
        <v>626</v>
      </c>
      <c r="F36" s="1" t="s">
        <v>463</v>
      </c>
      <c r="G36" s="1" t="s">
        <v>440</v>
      </c>
      <c r="H36" s="1" t="s">
        <v>441</v>
      </c>
      <c r="I36" s="1" t="s">
        <v>627</v>
      </c>
      <c r="J36" s="1" t="s">
        <v>443</v>
      </c>
      <c r="K36" s="1" t="s">
        <v>627</v>
      </c>
      <c r="L36" s="1" t="s">
        <v>627</v>
      </c>
      <c r="M36" s="1" t="s">
        <v>444</v>
      </c>
      <c r="N36" s="1" t="s">
        <v>444</v>
      </c>
      <c r="O36" s="1" t="s">
        <v>445</v>
      </c>
      <c r="P36" s="1" t="s">
        <v>446</v>
      </c>
      <c r="Q36" s="1" t="s">
        <v>447</v>
      </c>
      <c r="R36" s="1" t="s">
        <v>628</v>
      </c>
      <c r="S36" s="1" t="s">
        <v>449</v>
      </c>
      <c r="T36" s="1" t="s">
        <v>450</v>
      </c>
      <c r="U36" s="1" t="s">
        <v>451</v>
      </c>
      <c r="V36" s="1" t="s">
        <v>452</v>
      </c>
    </row>
    <row r="37" s="1" customFormat="1" spans="1:22">
      <c r="A37" s="3">
        <v>21951178083</v>
      </c>
      <c r="B37" s="1" t="s">
        <v>623</v>
      </c>
      <c r="C37" s="1" t="s">
        <v>629</v>
      </c>
      <c r="D37" s="1" t="s">
        <v>630</v>
      </c>
      <c r="E37" s="1" t="s">
        <v>631</v>
      </c>
      <c r="F37" s="1" t="s">
        <v>463</v>
      </c>
      <c r="G37" s="1" t="s">
        <v>440</v>
      </c>
      <c r="H37" s="1" t="s">
        <v>441</v>
      </c>
      <c r="I37" s="1" t="s">
        <v>632</v>
      </c>
      <c r="J37" s="1" t="s">
        <v>443</v>
      </c>
      <c r="K37" s="1" t="s">
        <v>632</v>
      </c>
      <c r="L37" s="1" t="s">
        <v>632</v>
      </c>
      <c r="M37" s="1" t="s">
        <v>444</v>
      </c>
      <c r="N37" s="1" t="s">
        <v>444</v>
      </c>
      <c r="O37" s="1" t="s">
        <v>445</v>
      </c>
      <c r="P37" s="1" t="s">
        <v>446</v>
      </c>
      <c r="Q37" s="1" t="s">
        <v>447</v>
      </c>
      <c r="R37" s="1" t="s">
        <v>633</v>
      </c>
      <c r="S37" s="1" t="s">
        <v>449</v>
      </c>
      <c r="T37" s="1" t="s">
        <v>450</v>
      </c>
      <c r="U37" s="1" t="s">
        <v>451</v>
      </c>
      <c r="V37" s="1" t="s">
        <v>506</v>
      </c>
    </row>
    <row r="38" s="1" customFormat="1" spans="1:22">
      <c r="A38" s="3">
        <v>999221947759739</v>
      </c>
      <c r="B38" s="1" t="s">
        <v>634</v>
      </c>
      <c r="C38" s="1" t="s">
        <v>635</v>
      </c>
      <c r="D38" s="1" t="s">
        <v>636</v>
      </c>
      <c r="E38" s="1" t="s">
        <v>637</v>
      </c>
      <c r="F38" s="1" t="s">
        <v>463</v>
      </c>
      <c r="G38" s="1" t="s">
        <v>440</v>
      </c>
      <c r="H38" s="1" t="s">
        <v>441</v>
      </c>
      <c r="I38" s="1" t="s">
        <v>638</v>
      </c>
      <c r="J38" s="1" t="s">
        <v>443</v>
      </c>
      <c r="K38" s="1" t="s">
        <v>638</v>
      </c>
      <c r="L38" s="1" t="s">
        <v>638</v>
      </c>
      <c r="M38" s="1" t="s">
        <v>444</v>
      </c>
      <c r="N38" s="1" t="s">
        <v>444</v>
      </c>
      <c r="O38" s="1" t="s">
        <v>445</v>
      </c>
      <c r="P38" s="1" t="s">
        <v>446</v>
      </c>
      <c r="Q38" s="1" t="s">
        <v>447</v>
      </c>
      <c r="R38" s="1" t="s">
        <v>639</v>
      </c>
      <c r="S38" s="1" t="s">
        <v>449</v>
      </c>
      <c r="T38" s="1" t="s">
        <v>450</v>
      </c>
      <c r="U38" s="1" t="s">
        <v>451</v>
      </c>
      <c r="V38" s="1" t="s">
        <v>481</v>
      </c>
    </row>
    <row r="39" s="1" customFormat="1" spans="1:22">
      <c r="A39" s="3">
        <v>21928282576</v>
      </c>
      <c r="B39" s="1" t="s">
        <v>640</v>
      </c>
      <c r="C39" s="1" t="s">
        <v>641</v>
      </c>
      <c r="D39" s="1" t="s">
        <v>593</v>
      </c>
      <c r="E39" s="1" t="s">
        <v>642</v>
      </c>
      <c r="F39" s="1" t="s">
        <v>463</v>
      </c>
      <c r="G39" s="1" t="s">
        <v>440</v>
      </c>
      <c r="H39" s="1" t="s">
        <v>441</v>
      </c>
      <c r="I39" s="1" t="s">
        <v>643</v>
      </c>
      <c r="J39" s="1" t="s">
        <v>443</v>
      </c>
      <c r="K39" s="1" t="s">
        <v>643</v>
      </c>
      <c r="L39" s="1" t="s">
        <v>643</v>
      </c>
      <c r="M39" s="1" t="s">
        <v>444</v>
      </c>
      <c r="N39" s="1" t="s">
        <v>444</v>
      </c>
      <c r="O39" s="1" t="s">
        <v>445</v>
      </c>
      <c r="P39" s="1" t="s">
        <v>446</v>
      </c>
      <c r="Q39" s="1" t="s">
        <v>447</v>
      </c>
      <c r="R39" s="1" t="s">
        <v>644</v>
      </c>
      <c r="S39" s="1" t="s">
        <v>449</v>
      </c>
      <c r="T39" s="1" t="s">
        <v>450</v>
      </c>
      <c r="U39" s="1" t="s">
        <v>451</v>
      </c>
      <c r="V39" s="1" t="s">
        <v>597</v>
      </c>
    </row>
    <row r="40" s="1" customFormat="1" spans="1:22">
      <c r="A40" s="3">
        <v>999221914284086</v>
      </c>
      <c r="B40" s="1" t="s">
        <v>645</v>
      </c>
      <c r="C40" s="1" t="s">
        <v>646</v>
      </c>
      <c r="D40" s="1" t="s">
        <v>519</v>
      </c>
      <c r="E40" s="1" t="s">
        <v>647</v>
      </c>
      <c r="F40" s="1" t="s">
        <v>500</v>
      </c>
      <c r="G40" s="1" t="s">
        <v>440</v>
      </c>
      <c r="H40" s="1" t="s">
        <v>441</v>
      </c>
      <c r="I40" s="1" t="s">
        <v>648</v>
      </c>
      <c r="J40" s="1" t="s">
        <v>443</v>
      </c>
      <c r="K40" s="1" t="s">
        <v>648</v>
      </c>
      <c r="L40" s="1" t="s">
        <v>648</v>
      </c>
      <c r="M40" s="1" t="s">
        <v>444</v>
      </c>
      <c r="N40" s="1" t="s">
        <v>444</v>
      </c>
      <c r="O40" s="1" t="s">
        <v>445</v>
      </c>
      <c r="P40" s="1" t="s">
        <v>446</v>
      </c>
      <c r="Q40" s="1" t="s">
        <v>447</v>
      </c>
      <c r="R40" s="1" t="s">
        <v>649</v>
      </c>
      <c r="S40" s="1" t="s">
        <v>449</v>
      </c>
      <c r="T40" s="1" t="s">
        <v>450</v>
      </c>
      <c r="U40" s="1" t="s">
        <v>451</v>
      </c>
      <c r="V40" s="1" t="s">
        <v>452</v>
      </c>
    </row>
    <row r="41" s="1" customFormat="1" spans="1:22">
      <c r="A41" s="3">
        <v>21894062627</v>
      </c>
      <c r="B41" s="1" t="s">
        <v>650</v>
      </c>
      <c r="C41" s="1" t="s">
        <v>651</v>
      </c>
      <c r="D41" s="1" t="s">
        <v>454</v>
      </c>
      <c r="E41" s="1" t="s">
        <v>652</v>
      </c>
      <c r="F41" s="1" t="s">
        <v>436</v>
      </c>
      <c r="G41" s="1" t="s">
        <v>440</v>
      </c>
      <c r="H41" s="1" t="s">
        <v>441</v>
      </c>
      <c r="I41" s="1" t="s">
        <v>653</v>
      </c>
      <c r="J41" s="1" t="s">
        <v>443</v>
      </c>
      <c r="K41" s="1" t="s">
        <v>653</v>
      </c>
      <c r="L41" s="1" t="s">
        <v>653</v>
      </c>
      <c r="M41" s="1" t="s">
        <v>444</v>
      </c>
      <c r="N41" s="1" t="s">
        <v>444</v>
      </c>
      <c r="O41" s="1" t="s">
        <v>445</v>
      </c>
      <c r="P41" s="1" t="s">
        <v>446</v>
      </c>
      <c r="Q41" s="1" t="s">
        <v>447</v>
      </c>
      <c r="R41" s="1" t="s">
        <v>654</v>
      </c>
      <c r="S41" s="1" t="s">
        <v>449</v>
      </c>
      <c r="T41" s="1" t="s">
        <v>450</v>
      </c>
      <c r="U41" s="1" t="s">
        <v>451</v>
      </c>
      <c r="V41" s="1" t="s">
        <v>452</v>
      </c>
    </row>
    <row r="42" s="1" customFormat="1" spans="1:22">
      <c r="A42" s="3">
        <v>21885593902</v>
      </c>
      <c r="B42" s="1" t="s">
        <v>655</v>
      </c>
      <c r="C42" s="1" t="s">
        <v>656</v>
      </c>
      <c r="D42" s="1" t="s">
        <v>657</v>
      </c>
      <c r="E42" s="1" t="s">
        <v>658</v>
      </c>
      <c r="F42" s="1" t="s">
        <v>463</v>
      </c>
      <c r="G42" s="1" t="s">
        <v>440</v>
      </c>
      <c r="H42" s="1" t="s">
        <v>441</v>
      </c>
      <c r="I42" s="1" t="s">
        <v>659</v>
      </c>
      <c r="J42" s="1" t="s">
        <v>443</v>
      </c>
      <c r="K42" s="1" t="s">
        <v>659</v>
      </c>
      <c r="L42" s="1" t="s">
        <v>659</v>
      </c>
      <c r="M42" s="1" t="s">
        <v>444</v>
      </c>
      <c r="N42" s="1" t="s">
        <v>444</v>
      </c>
      <c r="O42" s="1" t="s">
        <v>445</v>
      </c>
      <c r="P42" s="1" t="s">
        <v>446</v>
      </c>
      <c r="Q42" s="1" t="s">
        <v>447</v>
      </c>
      <c r="R42" s="1" t="s">
        <v>660</v>
      </c>
      <c r="S42" s="1" t="s">
        <v>449</v>
      </c>
      <c r="T42" s="1" t="s">
        <v>450</v>
      </c>
      <c r="U42" s="1" t="s">
        <v>451</v>
      </c>
      <c r="V42" s="1" t="s">
        <v>452</v>
      </c>
    </row>
    <row r="43" s="1" customFormat="1" spans="1:22">
      <c r="A43" s="3">
        <v>999221882394883</v>
      </c>
      <c r="B43" s="1" t="s">
        <v>655</v>
      </c>
      <c r="C43" s="1" t="s">
        <v>661</v>
      </c>
      <c r="D43" s="1" t="s">
        <v>662</v>
      </c>
      <c r="E43" s="1" t="s">
        <v>663</v>
      </c>
      <c r="F43" s="1" t="s">
        <v>517</v>
      </c>
      <c r="G43" s="1" t="s">
        <v>440</v>
      </c>
      <c r="H43" s="1" t="s">
        <v>441</v>
      </c>
      <c r="I43" s="1" t="s">
        <v>664</v>
      </c>
      <c r="J43" s="1" t="s">
        <v>443</v>
      </c>
      <c r="K43" s="1" t="s">
        <v>664</v>
      </c>
      <c r="L43" s="1" t="s">
        <v>664</v>
      </c>
      <c r="M43" s="1" t="s">
        <v>444</v>
      </c>
      <c r="N43" s="1" t="s">
        <v>444</v>
      </c>
      <c r="O43" s="1" t="s">
        <v>445</v>
      </c>
      <c r="P43" s="1" t="s">
        <v>446</v>
      </c>
      <c r="Q43" s="1" t="s">
        <v>447</v>
      </c>
      <c r="R43" s="1" t="s">
        <v>665</v>
      </c>
      <c r="S43" s="1" t="s">
        <v>449</v>
      </c>
      <c r="T43" s="1" t="s">
        <v>450</v>
      </c>
      <c r="U43" s="1" t="s">
        <v>451</v>
      </c>
      <c r="V43" s="1" t="s">
        <v>481</v>
      </c>
    </row>
    <row r="44" s="1" customFormat="1" spans="1:22">
      <c r="A44" s="3">
        <v>21875819303</v>
      </c>
      <c r="B44" s="1" t="s">
        <v>666</v>
      </c>
      <c r="C44" s="1" t="s">
        <v>667</v>
      </c>
      <c r="D44" s="1" t="s">
        <v>668</v>
      </c>
      <c r="E44" s="1" t="s">
        <v>669</v>
      </c>
      <c r="F44" s="1" t="s">
        <v>517</v>
      </c>
      <c r="G44" s="1" t="s">
        <v>440</v>
      </c>
      <c r="H44" s="1" t="s">
        <v>441</v>
      </c>
      <c r="I44" s="1" t="s">
        <v>479</v>
      </c>
      <c r="J44" s="1" t="s">
        <v>443</v>
      </c>
      <c r="K44" s="1" t="s">
        <v>479</v>
      </c>
      <c r="L44" s="1" t="s">
        <v>479</v>
      </c>
      <c r="M44" s="1" t="s">
        <v>444</v>
      </c>
      <c r="N44" s="1" t="s">
        <v>444</v>
      </c>
      <c r="O44" s="1" t="s">
        <v>445</v>
      </c>
      <c r="P44" s="1" t="s">
        <v>446</v>
      </c>
      <c r="Q44" s="1" t="s">
        <v>447</v>
      </c>
      <c r="R44" s="1" t="s">
        <v>670</v>
      </c>
      <c r="S44" s="1" t="s">
        <v>449</v>
      </c>
      <c r="T44" s="1" t="s">
        <v>450</v>
      </c>
      <c r="U44" s="1" t="s">
        <v>451</v>
      </c>
      <c r="V44" s="1" t="s">
        <v>452</v>
      </c>
    </row>
    <row r="45" s="1" customFormat="1" spans="1:22">
      <c r="A45" s="3">
        <v>21859505900</v>
      </c>
      <c r="B45" s="1" t="s">
        <v>671</v>
      </c>
      <c r="C45" s="1" t="s">
        <v>672</v>
      </c>
      <c r="D45" s="1" t="s">
        <v>459</v>
      </c>
      <c r="E45" s="1" t="s">
        <v>673</v>
      </c>
      <c r="F45" s="1" t="s">
        <v>436</v>
      </c>
      <c r="G45" s="1" t="s">
        <v>440</v>
      </c>
      <c r="H45" s="1" t="s">
        <v>441</v>
      </c>
      <c r="I45" s="1" t="s">
        <v>674</v>
      </c>
      <c r="J45" s="1" t="s">
        <v>443</v>
      </c>
      <c r="K45" s="1" t="s">
        <v>674</v>
      </c>
      <c r="L45" s="1" t="s">
        <v>674</v>
      </c>
      <c r="M45" s="1" t="s">
        <v>444</v>
      </c>
      <c r="N45" s="1" t="s">
        <v>444</v>
      </c>
      <c r="O45" s="1" t="s">
        <v>445</v>
      </c>
      <c r="P45" s="1" t="s">
        <v>446</v>
      </c>
      <c r="Q45" s="1" t="s">
        <v>447</v>
      </c>
      <c r="R45" s="1" t="s">
        <v>675</v>
      </c>
      <c r="S45" s="1" t="s">
        <v>449</v>
      </c>
      <c r="T45" s="1" t="s">
        <v>450</v>
      </c>
      <c r="U45" s="1" t="s">
        <v>451</v>
      </c>
      <c r="V45" s="1" t="s">
        <v>452</v>
      </c>
    </row>
    <row r="46" s="1" customFormat="1" spans="1:22">
      <c r="A46" s="3">
        <v>21858999090</v>
      </c>
      <c r="B46" s="1" t="s">
        <v>676</v>
      </c>
      <c r="C46" s="1" t="s">
        <v>677</v>
      </c>
      <c r="D46" s="1" t="s">
        <v>531</v>
      </c>
      <c r="E46" s="1" t="s">
        <v>678</v>
      </c>
      <c r="F46" s="1" t="s">
        <v>463</v>
      </c>
      <c r="G46" s="1" t="s">
        <v>440</v>
      </c>
      <c r="H46" s="1" t="s">
        <v>441</v>
      </c>
      <c r="I46" s="1" t="s">
        <v>679</v>
      </c>
      <c r="J46" s="1" t="s">
        <v>443</v>
      </c>
      <c r="K46" s="1" t="s">
        <v>679</v>
      </c>
      <c r="L46" s="1" t="s">
        <v>679</v>
      </c>
      <c r="M46" s="1" t="s">
        <v>444</v>
      </c>
      <c r="N46" s="1" t="s">
        <v>444</v>
      </c>
      <c r="O46" s="1" t="s">
        <v>445</v>
      </c>
      <c r="P46" s="1" t="s">
        <v>446</v>
      </c>
      <c r="Q46" s="1" t="s">
        <v>447</v>
      </c>
      <c r="R46" s="1" t="s">
        <v>680</v>
      </c>
      <c r="S46" s="1" t="s">
        <v>449</v>
      </c>
      <c r="T46" s="1" t="s">
        <v>450</v>
      </c>
      <c r="U46" s="1" t="s">
        <v>451</v>
      </c>
      <c r="V46" s="1" t="s">
        <v>452</v>
      </c>
    </row>
    <row r="47" s="1" customFormat="1" spans="1:22">
      <c r="A47" s="3">
        <v>21854065834</v>
      </c>
      <c r="B47" s="1" t="s">
        <v>681</v>
      </c>
      <c r="C47" s="1" t="s">
        <v>682</v>
      </c>
      <c r="D47" s="1" t="s">
        <v>683</v>
      </c>
      <c r="E47" s="1" t="s">
        <v>684</v>
      </c>
      <c r="F47" s="1" t="s">
        <v>436</v>
      </c>
      <c r="G47" s="1" t="s">
        <v>440</v>
      </c>
      <c r="H47" s="1" t="s">
        <v>441</v>
      </c>
      <c r="I47" s="1" t="s">
        <v>685</v>
      </c>
      <c r="J47" s="1" t="s">
        <v>443</v>
      </c>
      <c r="K47" s="1" t="s">
        <v>685</v>
      </c>
      <c r="L47" s="1" t="s">
        <v>685</v>
      </c>
      <c r="M47" s="1" t="s">
        <v>444</v>
      </c>
      <c r="N47" s="1" t="s">
        <v>444</v>
      </c>
      <c r="O47" s="1" t="s">
        <v>445</v>
      </c>
      <c r="P47" s="1" t="s">
        <v>446</v>
      </c>
      <c r="Q47" s="1" t="s">
        <v>447</v>
      </c>
      <c r="R47" s="1" t="s">
        <v>686</v>
      </c>
      <c r="S47" s="1" t="s">
        <v>449</v>
      </c>
      <c r="T47" s="1" t="s">
        <v>450</v>
      </c>
      <c r="U47" s="1" t="s">
        <v>451</v>
      </c>
      <c r="V47" s="1" t="s">
        <v>452</v>
      </c>
    </row>
    <row r="48" s="1" customFormat="1" spans="1:22">
      <c r="A48" s="3">
        <v>999221852118386</v>
      </c>
      <c r="B48" s="1" t="s">
        <v>687</v>
      </c>
      <c r="C48" s="1" t="s">
        <v>688</v>
      </c>
      <c r="D48" s="1" t="s">
        <v>689</v>
      </c>
      <c r="E48" s="1" t="s">
        <v>690</v>
      </c>
      <c r="F48" s="1" t="s">
        <v>691</v>
      </c>
      <c r="G48" s="1" t="s">
        <v>440</v>
      </c>
      <c r="H48" s="1" t="s">
        <v>441</v>
      </c>
      <c r="I48" s="1" t="s">
        <v>692</v>
      </c>
      <c r="J48" s="1" t="s">
        <v>443</v>
      </c>
      <c r="K48" s="1" t="s">
        <v>692</v>
      </c>
      <c r="L48" s="1" t="s">
        <v>692</v>
      </c>
      <c r="M48" s="1" t="s">
        <v>444</v>
      </c>
      <c r="N48" s="1" t="s">
        <v>444</v>
      </c>
      <c r="O48" s="1" t="s">
        <v>445</v>
      </c>
      <c r="P48" s="1" t="s">
        <v>446</v>
      </c>
      <c r="Q48" s="1" t="s">
        <v>447</v>
      </c>
      <c r="R48" s="1" t="s">
        <v>693</v>
      </c>
      <c r="S48" s="1" t="s">
        <v>449</v>
      </c>
      <c r="T48" s="1" t="s">
        <v>450</v>
      </c>
      <c r="U48" s="1" t="s">
        <v>451</v>
      </c>
      <c r="V48" s="1" t="s">
        <v>694</v>
      </c>
    </row>
    <row r="49" s="1" customFormat="1" spans="1:22">
      <c r="A49" s="3">
        <v>21846717079</v>
      </c>
      <c r="B49" s="1" t="s">
        <v>695</v>
      </c>
      <c r="C49" s="1" t="s">
        <v>696</v>
      </c>
      <c r="D49" s="1" t="s">
        <v>697</v>
      </c>
      <c r="E49" s="1" t="s">
        <v>698</v>
      </c>
      <c r="F49" s="1" t="s">
        <v>436</v>
      </c>
      <c r="G49" s="1" t="s">
        <v>440</v>
      </c>
      <c r="H49" s="1" t="s">
        <v>441</v>
      </c>
      <c r="I49" s="1" t="s">
        <v>699</v>
      </c>
      <c r="J49" s="1" t="s">
        <v>443</v>
      </c>
      <c r="K49" s="1" t="s">
        <v>699</v>
      </c>
      <c r="L49" s="1" t="s">
        <v>699</v>
      </c>
      <c r="M49" s="1" t="s">
        <v>444</v>
      </c>
      <c r="N49" s="1" t="s">
        <v>444</v>
      </c>
      <c r="O49" s="1" t="s">
        <v>445</v>
      </c>
      <c r="P49" s="1" t="s">
        <v>446</v>
      </c>
      <c r="Q49" s="1" t="s">
        <v>447</v>
      </c>
      <c r="R49" s="1" t="s">
        <v>700</v>
      </c>
      <c r="S49" s="1" t="s">
        <v>449</v>
      </c>
      <c r="T49" s="1" t="s">
        <v>450</v>
      </c>
      <c r="U49" s="1" t="s">
        <v>451</v>
      </c>
      <c r="V49" s="1" t="s">
        <v>481</v>
      </c>
    </row>
    <row r="50" s="1" customFormat="1" spans="1:22">
      <c r="A50" s="3">
        <v>21845414083</v>
      </c>
      <c r="B50" s="1" t="s">
        <v>701</v>
      </c>
      <c r="C50" s="1" t="s">
        <v>702</v>
      </c>
      <c r="D50" s="1" t="s">
        <v>703</v>
      </c>
      <c r="E50" s="1" t="s">
        <v>704</v>
      </c>
      <c r="F50" s="1" t="s">
        <v>482</v>
      </c>
      <c r="G50" s="1" t="s">
        <v>440</v>
      </c>
      <c r="H50" s="1" t="s">
        <v>441</v>
      </c>
      <c r="I50" s="1" t="s">
        <v>705</v>
      </c>
      <c r="J50" s="1" t="s">
        <v>443</v>
      </c>
      <c r="K50" s="1" t="s">
        <v>705</v>
      </c>
      <c r="L50" s="1" t="s">
        <v>705</v>
      </c>
      <c r="M50" s="1" t="s">
        <v>444</v>
      </c>
      <c r="N50" s="1" t="s">
        <v>444</v>
      </c>
      <c r="O50" s="1" t="s">
        <v>445</v>
      </c>
      <c r="P50" s="1" t="s">
        <v>446</v>
      </c>
      <c r="Q50" s="1" t="s">
        <v>447</v>
      </c>
      <c r="R50" s="1" t="s">
        <v>706</v>
      </c>
      <c r="S50" s="1" t="s">
        <v>449</v>
      </c>
      <c r="T50" s="1" t="s">
        <v>450</v>
      </c>
      <c r="U50" s="1" t="s">
        <v>451</v>
      </c>
      <c r="V50" s="1" t="s">
        <v>452</v>
      </c>
    </row>
    <row r="51" s="1" customFormat="1" spans="1:22">
      <c r="A51" s="3">
        <v>21841396044</v>
      </c>
      <c r="B51" s="1" t="s">
        <v>707</v>
      </c>
      <c r="C51" s="1" t="s">
        <v>708</v>
      </c>
      <c r="D51" s="1" t="s">
        <v>709</v>
      </c>
      <c r="E51" s="1" t="s">
        <v>710</v>
      </c>
      <c r="F51" s="1" t="s">
        <v>436</v>
      </c>
      <c r="G51" s="1" t="s">
        <v>440</v>
      </c>
      <c r="H51" s="1" t="s">
        <v>441</v>
      </c>
      <c r="I51" s="1" t="s">
        <v>711</v>
      </c>
      <c r="J51" s="1" t="s">
        <v>443</v>
      </c>
      <c r="K51" s="1" t="s">
        <v>711</v>
      </c>
      <c r="L51" s="1" t="s">
        <v>711</v>
      </c>
      <c r="M51" s="1" t="s">
        <v>444</v>
      </c>
      <c r="N51" s="1" t="s">
        <v>444</v>
      </c>
      <c r="O51" s="1" t="s">
        <v>445</v>
      </c>
      <c r="P51" s="1" t="s">
        <v>446</v>
      </c>
      <c r="Q51" s="1" t="s">
        <v>447</v>
      </c>
      <c r="R51" s="1" t="s">
        <v>712</v>
      </c>
      <c r="S51" s="1" t="s">
        <v>449</v>
      </c>
      <c r="T51" s="1" t="s">
        <v>450</v>
      </c>
      <c r="U51" s="1" t="s">
        <v>451</v>
      </c>
      <c r="V51" s="1" t="s">
        <v>481</v>
      </c>
    </row>
    <row r="52" s="1" customFormat="1" spans="1:22">
      <c r="A52" s="3">
        <v>21835328271</v>
      </c>
      <c r="B52" s="1" t="s">
        <v>713</v>
      </c>
      <c r="C52" s="1" t="s">
        <v>714</v>
      </c>
      <c r="D52" s="1" t="s">
        <v>668</v>
      </c>
      <c r="E52" s="1" t="s">
        <v>715</v>
      </c>
      <c r="F52" s="1" t="s">
        <v>517</v>
      </c>
      <c r="G52" s="1" t="s">
        <v>440</v>
      </c>
      <c r="H52" s="1" t="s">
        <v>441</v>
      </c>
      <c r="I52" s="1" t="s">
        <v>716</v>
      </c>
      <c r="J52" s="1" t="s">
        <v>443</v>
      </c>
      <c r="K52" s="1" t="s">
        <v>716</v>
      </c>
      <c r="L52" s="1" t="s">
        <v>716</v>
      </c>
      <c r="M52" s="1" t="s">
        <v>444</v>
      </c>
      <c r="N52" s="1" t="s">
        <v>444</v>
      </c>
      <c r="O52" s="1" t="s">
        <v>445</v>
      </c>
      <c r="P52" s="1" t="s">
        <v>446</v>
      </c>
      <c r="Q52" s="1" t="s">
        <v>447</v>
      </c>
      <c r="R52" s="1" t="s">
        <v>717</v>
      </c>
      <c r="S52" s="1" t="s">
        <v>449</v>
      </c>
      <c r="T52" s="1" t="s">
        <v>450</v>
      </c>
      <c r="U52" s="1" t="s">
        <v>451</v>
      </c>
      <c r="V52" s="1" t="s">
        <v>452</v>
      </c>
    </row>
    <row r="53" s="1" customFormat="1" spans="1:22">
      <c r="A53" s="3">
        <v>21831288888</v>
      </c>
      <c r="B53" s="1" t="s">
        <v>718</v>
      </c>
      <c r="C53" s="1" t="s">
        <v>719</v>
      </c>
      <c r="D53" s="1" t="s">
        <v>720</v>
      </c>
      <c r="E53" s="1" t="s">
        <v>721</v>
      </c>
      <c r="F53" s="1" t="s">
        <v>463</v>
      </c>
      <c r="G53" s="1" t="s">
        <v>440</v>
      </c>
      <c r="H53" s="1" t="s">
        <v>441</v>
      </c>
      <c r="I53" s="1" t="s">
        <v>722</v>
      </c>
      <c r="J53" s="1" t="s">
        <v>443</v>
      </c>
      <c r="K53" s="1" t="s">
        <v>722</v>
      </c>
      <c r="L53" s="1" t="s">
        <v>722</v>
      </c>
      <c r="M53" s="1" t="s">
        <v>444</v>
      </c>
      <c r="N53" s="1" t="s">
        <v>444</v>
      </c>
      <c r="O53" s="1" t="s">
        <v>445</v>
      </c>
      <c r="P53" s="1" t="s">
        <v>446</v>
      </c>
      <c r="Q53" s="1" t="s">
        <v>447</v>
      </c>
      <c r="R53" s="1" t="s">
        <v>723</v>
      </c>
      <c r="S53" s="1" t="s">
        <v>449</v>
      </c>
      <c r="T53" s="1" t="s">
        <v>450</v>
      </c>
      <c r="U53" s="1" t="s">
        <v>451</v>
      </c>
      <c r="V53" s="1" t="s">
        <v>452</v>
      </c>
    </row>
    <row r="54" s="1" customFormat="1" spans="1:22">
      <c r="A54" s="3">
        <v>21826930649</v>
      </c>
      <c r="B54" s="1" t="s">
        <v>724</v>
      </c>
      <c r="C54" s="1" t="s">
        <v>725</v>
      </c>
      <c r="D54" s="1" t="s">
        <v>619</v>
      </c>
      <c r="E54" s="1" t="s">
        <v>726</v>
      </c>
      <c r="F54" s="1" t="s">
        <v>500</v>
      </c>
      <c r="G54" s="1" t="s">
        <v>440</v>
      </c>
      <c r="H54" s="1" t="s">
        <v>441</v>
      </c>
      <c r="I54" s="1" t="s">
        <v>727</v>
      </c>
      <c r="J54" s="1" t="s">
        <v>443</v>
      </c>
      <c r="K54" s="1" t="s">
        <v>727</v>
      </c>
      <c r="L54" s="1" t="s">
        <v>727</v>
      </c>
      <c r="M54" s="1" t="s">
        <v>444</v>
      </c>
      <c r="N54" s="1" t="s">
        <v>444</v>
      </c>
      <c r="O54" s="1" t="s">
        <v>445</v>
      </c>
      <c r="P54" s="1" t="s">
        <v>446</v>
      </c>
      <c r="Q54" s="1" t="s">
        <v>447</v>
      </c>
      <c r="R54" s="1" t="s">
        <v>728</v>
      </c>
      <c r="S54" s="1" t="s">
        <v>449</v>
      </c>
      <c r="T54" s="1" t="s">
        <v>450</v>
      </c>
      <c r="U54" s="1" t="s">
        <v>451</v>
      </c>
      <c r="V54" s="1" t="s">
        <v>452</v>
      </c>
    </row>
    <row r="55" s="1" customFormat="1" spans="1:22">
      <c r="A55" s="3">
        <v>21819182789</v>
      </c>
      <c r="B55" s="1" t="s">
        <v>729</v>
      </c>
      <c r="C55" s="1" t="s">
        <v>730</v>
      </c>
      <c r="D55" s="1" t="s">
        <v>731</v>
      </c>
      <c r="E55" s="1" t="s">
        <v>732</v>
      </c>
      <c r="F55" s="1" t="s">
        <v>500</v>
      </c>
      <c r="G55" s="1" t="s">
        <v>440</v>
      </c>
      <c r="H55" s="1" t="s">
        <v>441</v>
      </c>
      <c r="I55" s="1" t="s">
        <v>733</v>
      </c>
      <c r="J55" s="1" t="s">
        <v>443</v>
      </c>
      <c r="K55" s="1" t="s">
        <v>733</v>
      </c>
      <c r="L55" s="1" t="s">
        <v>733</v>
      </c>
      <c r="M55" s="1" t="s">
        <v>444</v>
      </c>
      <c r="N55" s="1" t="s">
        <v>444</v>
      </c>
      <c r="O55" s="1" t="s">
        <v>445</v>
      </c>
      <c r="P55" s="1" t="s">
        <v>446</v>
      </c>
      <c r="Q55" s="1" t="s">
        <v>447</v>
      </c>
      <c r="R55" s="1" t="s">
        <v>734</v>
      </c>
      <c r="S55" s="1" t="s">
        <v>449</v>
      </c>
      <c r="T55" s="1" t="s">
        <v>450</v>
      </c>
      <c r="U55" s="1" t="s">
        <v>451</v>
      </c>
      <c r="V55" s="1" t="s">
        <v>481</v>
      </c>
    </row>
    <row r="56" s="1" customFormat="1" spans="1:22">
      <c r="A56" s="3">
        <v>21781259739</v>
      </c>
      <c r="B56" s="1" t="s">
        <v>735</v>
      </c>
      <c r="C56" s="1" t="s">
        <v>736</v>
      </c>
      <c r="D56" s="1" t="s">
        <v>737</v>
      </c>
      <c r="E56" s="1" t="s">
        <v>738</v>
      </c>
      <c r="F56" s="1" t="s">
        <v>500</v>
      </c>
      <c r="G56" s="1" t="s">
        <v>440</v>
      </c>
      <c r="H56" s="1" t="s">
        <v>441</v>
      </c>
      <c r="I56" s="1" t="s">
        <v>739</v>
      </c>
      <c r="J56" s="1" t="s">
        <v>443</v>
      </c>
      <c r="K56" s="1" t="s">
        <v>739</v>
      </c>
      <c r="L56" s="1" t="s">
        <v>739</v>
      </c>
      <c r="M56" s="1" t="s">
        <v>444</v>
      </c>
      <c r="N56" s="1" t="s">
        <v>444</v>
      </c>
      <c r="O56" s="1" t="s">
        <v>445</v>
      </c>
      <c r="P56" s="1" t="s">
        <v>446</v>
      </c>
      <c r="Q56" s="1" t="s">
        <v>447</v>
      </c>
      <c r="R56" s="1" t="s">
        <v>740</v>
      </c>
      <c r="S56" s="1" t="s">
        <v>449</v>
      </c>
      <c r="T56" s="1" t="s">
        <v>450</v>
      </c>
      <c r="U56" s="1" t="s">
        <v>451</v>
      </c>
      <c r="V56" s="1" t="s">
        <v>452</v>
      </c>
    </row>
    <row r="57" s="1" customFormat="1" spans="1:22">
      <c r="A57" s="3">
        <v>21781244973</v>
      </c>
      <c r="B57" s="1" t="s">
        <v>735</v>
      </c>
      <c r="C57" s="1" t="s">
        <v>741</v>
      </c>
      <c r="D57" s="1" t="s">
        <v>737</v>
      </c>
      <c r="E57" s="1" t="s">
        <v>742</v>
      </c>
      <c r="F57" s="1" t="s">
        <v>500</v>
      </c>
      <c r="G57" s="1" t="s">
        <v>440</v>
      </c>
      <c r="H57" s="1" t="s">
        <v>441</v>
      </c>
      <c r="I57" s="1" t="s">
        <v>743</v>
      </c>
      <c r="J57" s="1" t="s">
        <v>443</v>
      </c>
      <c r="K57" s="1" t="s">
        <v>743</v>
      </c>
      <c r="L57" s="1" t="s">
        <v>743</v>
      </c>
      <c r="M57" s="1" t="s">
        <v>444</v>
      </c>
      <c r="N57" s="1" t="s">
        <v>444</v>
      </c>
      <c r="O57" s="1" t="s">
        <v>445</v>
      </c>
      <c r="P57" s="1" t="s">
        <v>446</v>
      </c>
      <c r="Q57" s="1" t="s">
        <v>447</v>
      </c>
      <c r="R57" s="1" t="s">
        <v>744</v>
      </c>
      <c r="S57" s="1" t="s">
        <v>449</v>
      </c>
      <c r="T57" s="1" t="s">
        <v>450</v>
      </c>
      <c r="U57" s="1" t="s">
        <v>451</v>
      </c>
      <c r="V57" s="1" t="s">
        <v>452</v>
      </c>
    </row>
    <row r="58" s="1" customFormat="1" spans="1:22">
      <c r="A58" s="3">
        <v>21765773478</v>
      </c>
      <c r="B58" s="1" t="s">
        <v>745</v>
      </c>
      <c r="C58" s="1" t="s">
        <v>746</v>
      </c>
      <c r="D58" s="1" t="s">
        <v>747</v>
      </c>
      <c r="E58" s="1" t="s">
        <v>748</v>
      </c>
      <c r="F58" s="1" t="s">
        <v>463</v>
      </c>
      <c r="G58" s="1" t="s">
        <v>440</v>
      </c>
      <c r="H58" s="1" t="s">
        <v>441</v>
      </c>
      <c r="I58" s="1" t="s">
        <v>749</v>
      </c>
      <c r="J58" s="1" t="s">
        <v>443</v>
      </c>
      <c r="K58" s="1" t="s">
        <v>749</v>
      </c>
      <c r="L58" s="1" t="s">
        <v>750</v>
      </c>
      <c r="M58" s="1" t="s">
        <v>751</v>
      </c>
      <c r="N58" s="1" t="s">
        <v>751</v>
      </c>
      <c r="O58" s="1" t="s">
        <v>445</v>
      </c>
      <c r="P58" s="1" t="s">
        <v>446</v>
      </c>
      <c r="Q58" s="1" t="s">
        <v>447</v>
      </c>
      <c r="R58" s="1" t="s">
        <v>752</v>
      </c>
      <c r="S58" s="1" t="s">
        <v>449</v>
      </c>
      <c r="T58" s="1" t="s">
        <v>450</v>
      </c>
      <c r="U58" s="1" t="s">
        <v>451</v>
      </c>
      <c r="V58" s="1" t="s">
        <v>481</v>
      </c>
    </row>
    <row r="59" s="1" customFormat="1" spans="1:22">
      <c r="A59" s="3">
        <v>21697173998</v>
      </c>
      <c r="B59" s="1" t="s">
        <v>753</v>
      </c>
      <c r="C59" s="1" t="s">
        <v>754</v>
      </c>
      <c r="D59" s="1" t="s">
        <v>582</v>
      </c>
      <c r="E59" s="1" t="s">
        <v>755</v>
      </c>
      <c r="F59" s="1" t="s">
        <v>436</v>
      </c>
      <c r="G59" s="1" t="s">
        <v>440</v>
      </c>
      <c r="H59" s="1" t="s">
        <v>441</v>
      </c>
      <c r="I59" s="1" t="s">
        <v>756</v>
      </c>
      <c r="J59" s="1" t="s">
        <v>443</v>
      </c>
      <c r="K59" s="1" t="s">
        <v>756</v>
      </c>
      <c r="L59" s="1" t="s">
        <v>756</v>
      </c>
      <c r="M59" s="1" t="s">
        <v>444</v>
      </c>
      <c r="N59" s="1" t="s">
        <v>444</v>
      </c>
      <c r="O59" s="1" t="s">
        <v>445</v>
      </c>
      <c r="P59" s="1" t="s">
        <v>446</v>
      </c>
      <c r="Q59" s="1" t="s">
        <v>447</v>
      </c>
      <c r="R59" s="1" t="s">
        <v>757</v>
      </c>
      <c r="S59" s="1" t="s">
        <v>449</v>
      </c>
      <c r="T59" s="1" t="s">
        <v>450</v>
      </c>
      <c r="U59" s="1" t="s">
        <v>451</v>
      </c>
      <c r="V59" s="1" t="s">
        <v>452</v>
      </c>
    </row>
    <row r="60" s="1" customFormat="1" spans="1:22">
      <c r="A60" s="3">
        <v>21616074780</v>
      </c>
      <c r="B60" s="1" t="s">
        <v>758</v>
      </c>
      <c r="C60" s="1" t="s">
        <v>759</v>
      </c>
      <c r="D60" s="1" t="s">
        <v>760</v>
      </c>
      <c r="E60" s="1" t="s">
        <v>761</v>
      </c>
      <c r="F60" s="1" t="s">
        <v>517</v>
      </c>
      <c r="G60" s="1" t="s">
        <v>440</v>
      </c>
      <c r="H60" s="1" t="s">
        <v>441</v>
      </c>
      <c r="I60" s="1" t="s">
        <v>762</v>
      </c>
      <c r="J60" s="1" t="s">
        <v>443</v>
      </c>
      <c r="K60" s="1" t="s">
        <v>762</v>
      </c>
      <c r="L60" s="1" t="s">
        <v>762</v>
      </c>
      <c r="M60" s="1" t="s">
        <v>444</v>
      </c>
      <c r="N60" s="1" t="s">
        <v>444</v>
      </c>
      <c r="O60" s="1" t="s">
        <v>445</v>
      </c>
      <c r="P60" s="1" t="s">
        <v>446</v>
      </c>
      <c r="Q60" s="1" t="s">
        <v>447</v>
      </c>
      <c r="R60" s="1" t="s">
        <v>763</v>
      </c>
      <c r="S60" s="1" t="s">
        <v>449</v>
      </c>
      <c r="T60" s="1" t="s">
        <v>450</v>
      </c>
      <c r="U60" s="1" t="s">
        <v>451</v>
      </c>
      <c r="V60" s="1" t="s">
        <v>452</v>
      </c>
    </row>
    <row r="61" s="1" customFormat="1" spans="1:22">
      <c r="A61" s="3">
        <v>21213658480</v>
      </c>
      <c r="B61" s="1" t="s">
        <v>764</v>
      </c>
      <c r="C61" s="1" t="s">
        <v>765</v>
      </c>
      <c r="D61" s="1" t="s">
        <v>766</v>
      </c>
      <c r="E61" s="1" t="s">
        <v>767</v>
      </c>
      <c r="F61" s="1" t="s">
        <v>463</v>
      </c>
      <c r="G61" s="1" t="s">
        <v>440</v>
      </c>
      <c r="H61" s="1" t="s">
        <v>441</v>
      </c>
      <c r="I61" s="1" t="s">
        <v>768</v>
      </c>
      <c r="J61" s="1" t="s">
        <v>443</v>
      </c>
      <c r="K61" s="1" t="s">
        <v>768</v>
      </c>
      <c r="L61" s="1" t="s">
        <v>768</v>
      </c>
      <c r="M61" s="1" t="s">
        <v>444</v>
      </c>
      <c r="N61" s="1" t="s">
        <v>444</v>
      </c>
      <c r="O61" s="1" t="s">
        <v>445</v>
      </c>
      <c r="P61" s="1" t="s">
        <v>446</v>
      </c>
      <c r="Q61" s="1" t="s">
        <v>447</v>
      </c>
      <c r="R61" s="1" t="s">
        <v>769</v>
      </c>
      <c r="S61" s="1" t="s">
        <v>449</v>
      </c>
      <c r="T61" s="1" t="s">
        <v>450</v>
      </c>
      <c r="U61" s="1" t="s">
        <v>451</v>
      </c>
      <c r="V61" s="1" t="s">
        <v>481</v>
      </c>
    </row>
    <row r="62" s="1" customFormat="1" spans="1:22">
      <c r="A62" s="3">
        <v>18788179975</v>
      </c>
      <c r="B62" s="1" t="s">
        <v>770</v>
      </c>
      <c r="C62" s="1" t="s">
        <v>771</v>
      </c>
      <c r="D62" s="1" t="s">
        <v>772</v>
      </c>
      <c r="E62" s="1" t="s">
        <v>773</v>
      </c>
      <c r="F62" s="1" t="s">
        <v>463</v>
      </c>
      <c r="G62" s="1" t="s">
        <v>440</v>
      </c>
      <c r="H62" s="1" t="s">
        <v>441</v>
      </c>
      <c r="I62" s="1" t="s">
        <v>774</v>
      </c>
      <c r="J62" s="1" t="s">
        <v>443</v>
      </c>
      <c r="K62" s="1" t="s">
        <v>774</v>
      </c>
      <c r="L62" s="1" t="s">
        <v>774</v>
      </c>
      <c r="M62" s="1" t="s">
        <v>444</v>
      </c>
      <c r="N62" s="1" t="s">
        <v>444</v>
      </c>
      <c r="O62" s="1" t="s">
        <v>445</v>
      </c>
      <c r="P62" s="1" t="s">
        <v>446</v>
      </c>
      <c r="Q62" s="1" t="s">
        <v>447</v>
      </c>
      <c r="R62" s="1" t="s">
        <v>775</v>
      </c>
      <c r="S62" s="1" t="s">
        <v>449</v>
      </c>
      <c r="T62" s="1" t="s">
        <v>450</v>
      </c>
      <c r="U62" s="1" t="s">
        <v>451</v>
      </c>
      <c r="V62" s="1" t="s">
        <v>452</v>
      </c>
    </row>
    <row r="63" s="1" customFormat="1" spans="1:22">
      <c r="A63" s="3">
        <v>18754494096</v>
      </c>
      <c r="B63" s="1" t="s">
        <v>776</v>
      </c>
      <c r="C63" s="1" t="s">
        <v>777</v>
      </c>
      <c r="D63" s="1" t="s">
        <v>778</v>
      </c>
      <c r="E63" s="1" t="s">
        <v>779</v>
      </c>
      <c r="F63" s="1" t="s">
        <v>563</v>
      </c>
      <c r="G63" s="1" t="s">
        <v>440</v>
      </c>
      <c r="H63" s="1" t="s">
        <v>441</v>
      </c>
      <c r="I63" s="1" t="s">
        <v>780</v>
      </c>
      <c r="J63" s="1" t="s">
        <v>443</v>
      </c>
      <c r="K63" s="1" t="s">
        <v>780</v>
      </c>
      <c r="L63" s="1" t="s">
        <v>780</v>
      </c>
      <c r="M63" s="1" t="s">
        <v>444</v>
      </c>
      <c r="N63" s="1" t="s">
        <v>444</v>
      </c>
      <c r="O63" s="1" t="s">
        <v>445</v>
      </c>
      <c r="P63" s="1" t="s">
        <v>446</v>
      </c>
      <c r="Q63" s="1" t="s">
        <v>447</v>
      </c>
      <c r="R63" s="1" t="s">
        <v>781</v>
      </c>
      <c r="S63" s="1" t="s">
        <v>449</v>
      </c>
      <c r="T63" s="1" t="s">
        <v>450</v>
      </c>
      <c r="U63" s="1" t="s">
        <v>451</v>
      </c>
      <c r="V63" s="1" t="s">
        <v>481</v>
      </c>
    </row>
    <row r="64" s="1" customFormat="1" spans="1:22">
      <c r="A64" s="3">
        <v>18178331323</v>
      </c>
      <c r="B64" s="1" t="s">
        <v>782</v>
      </c>
      <c r="C64" s="1" t="s">
        <v>783</v>
      </c>
      <c r="D64" s="1" t="s">
        <v>784</v>
      </c>
      <c r="E64" s="1" t="s">
        <v>785</v>
      </c>
      <c r="F64" s="1" t="s">
        <v>463</v>
      </c>
      <c r="G64" s="1" t="s">
        <v>440</v>
      </c>
      <c r="H64" s="1" t="s">
        <v>441</v>
      </c>
      <c r="I64" s="1" t="s">
        <v>786</v>
      </c>
      <c r="J64" s="1" t="s">
        <v>443</v>
      </c>
      <c r="K64" s="1" t="s">
        <v>786</v>
      </c>
      <c r="L64" s="1" t="s">
        <v>786</v>
      </c>
      <c r="M64" s="1" t="s">
        <v>444</v>
      </c>
      <c r="N64" s="1" t="s">
        <v>444</v>
      </c>
      <c r="O64" s="1" t="s">
        <v>445</v>
      </c>
      <c r="P64" s="1" t="s">
        <v>446</v>
      </c>
      <c r="Q64" s="1" t="s">
        <v>447</v>
      </c>
      <c r="R64" s="1" t="s">
        <v>787</v>
      </c>
      <c r="S64" s="1" t="s">
        <v>449</v>
      </c>
      <c r="T64" s="1" t="s">
        <v>450</v>
      </c>
      <c r="U64" s="1" t="s">
        <v>451</v>
      </c>
      <c r="V64" s="1" t="s">
        <v>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2023-01-07T01:45:00Z</dcterms:created>
  <dcterms:modified xsi:type="dcterms:W3CDTF">2023-01-07T01:57:26Z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88D0A74A09DE447FB12EFFB235F69C75</vt:lpwstr>
  </property>
  <property fmtid="{D5CDD505-2E9C-101B-9397-08002B2CF9AE}" pid="3" name="KSOProductBuildVer">
    <vt:lpwstr>2052-11.1.0.13703</vt:lpwstr>
  </property>
</Properties>
</file>