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<sst xmlns="http://schemas.openxmlformats.org/spreadsheetml/2006/main" count="112" uniqueCount="83">
  <si>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</si>
  <si>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</si>
  <si>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</si>
  <si>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</si>
  <si>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</si>
  <si>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</si>
  <si>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</si>
  <si>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</si>
  <si>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</si>
  <si>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</si>
  <si>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</si>
  <si>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</si>
  <si>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</si>
  <si>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</si>
  <si>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</si>
  <si>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</si>
  <si>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</si>
  <si>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</si>
  <si>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</si>
  <si>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</si>
  <si>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</si>
  <si>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</si>
  <si>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</si>
  <si>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</si>
  <si>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</si>
  <si>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999222059893980	</t>
  </si>
  <si>
    <t>Ctrip</t>
  </si>
  <si>
    <t>正常</t>
  </si>
  <si>
    <t>[深圳]深圳西丽创新谷亚朵酒店(85216210)</t>
  </si>
  <si>
    <t>雅致大床房&lt;双人入住&gt;&lt;内宾&gt;&lt;预付&gt;&lt;单早&gt;</t>
  </si>
  <si>
    <t>CNY</t>
  </si>
  <si>
    <t>李依一</t>
  </si>
  <si>
    <t>CA11323230107CNY</t>
  </si>
  <si>
    <t>未提现</t>
  </si>
  <si>
    <t>携程开票</t>
  </si>
  <si>
    <t xml:space="preserve">2916518	</t>
  </si>
  <si>
    <t xml:space="preserve">	</t>
  </si>
  <si>
    <t xml:space="preserve">999222072203602	</t>
  </si>
  <si>
    <t>[惠州]惠州淡水高铁南站亚朵酒店(46276573)</t>
  </si>
  <si>
    <t>雅致房&lt;双人入住&gt;&lt;内宾&gt;&lt;预付&gt;&lt;单早&gt;</t>
  </si>
  <si>
    <t>郭振</t>
  </si>
  <si>
    <t xml:space="preserve">2918960	</t>
  </si>
  <si>
    <t>取消</t>
  </si>
  <si>
    <t>，</t>
  </si>
  <si>
    <t>A230107100201481</t>
  </si>
  <si>
    <t>CNY / HKD 当前参考汇率: 1.143347104</t>
  </si>
  <si>
    <t>总计： 398.24 CNY/
455.33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</si>
  <si>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</si>
  <si>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</si>
  <si>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</si>
  <si>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</si>
  <si>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</si>
  <si>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</si>
  <si>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</si>
  <si>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</si>
  <si>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</si>
  <si>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</si>
  <si>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</si>
  <si>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</si>
  <si>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</si>
  <si>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</si>
  <si>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</si>
  <si>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</si>
  <si>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</si>
  <si>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</si>
  <si>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</si>
  <si>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</si>
  <si>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2916518</t>
  </si>
  <si>
    <t>深圳西丽创新谷亚朵酒店</t>
  </si>
  <si>
    <t>2023-01-03</t>
  </si>
  <si>
    <t>2023-01-04</t>
  </si>
  <si>
    <t>退房日月结</t>
  </si>
  <si>
    <t>398.24</t>
  </si>
  <si>
    <t>RMB</t>
  </si>
  <si>
    <t>0</t>
  </si>
  <si>
    <t>0.00</t>
  </si>
  <si>
    <t>携程汇智国内直连</t>
  </si>
  <si>
    <t>1861</t>
  </si>
  <si>
    <t>2023-01-02 17:03:23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</si>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</sst>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30480</xdr:colOff>
      <xdr:row>36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8458200" cy="4259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44929</v>
      </c>
      <c r="G2" s="6">
        <v>44930</v>
      </c>
      <c r="H2" s="4">
        <v>1</v>
      </c>
      <c r="I2" s="4">
        <v>1</v>
      </c>
      <c r="J2" s="4">
        <v>1</v>
      </c>
      <c r="K2" s="4" t="s">
        <v>30</v>
      </c>
      <c r="L2" s="4">
        <v>398.24</v>
      </c>
      <c r="M2" s="4">
        <v>398.24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44928</v>
      </c>
      <c r="S2" s="6">
        <v>44933</v>
      </c>
      <c r="T2" s="4" t="s">
        <v>34</v>
      </c>
      <c r="U2" s="4">
        <v>398.24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44929</v>
      </c>
      <c r="G3" s="6">
        <v>44930</v>
      </c>
      <c r="H3" s="4">
        <v>1</v>
      </c>
      <c r="I3" s="4">
        <v>1</v>
      </c>
      <c r="J3" s="4">
        <v>1</v>
      </c>
      <c r="K3" s="4" t="s">
        <v>30</v>
      </c>
      <c r="L3" s="4">
        <v>322.06</v>
      </c>
      <c r="M3" s="4">
        <v>322.06</v>
      </c>
      <c r="N3" s="4" t="s">
        <v>40</v>
      </c>
      <c r="O3" s="4" t="s">
        <v>32</v>
      </c>
      <c r="P3" s="4" t="s">
        <v>33</v>
      </c>
      <c r="Q3" s="4">
        <v>0</v>
      </c>
      <c r="R3" s="7">
        <v>44929</v>
      </c>
      <c r="S3" s="6">
        <v>44933</v>
      </c>
      <c r="T3" s="4" t="s">
        <v>34</v>
      </c>
      <c r="U3" s="4">
        <v>322.06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44929</v>
      </c>
      <c r="G4" s="6">
        <v>44930</v>
      </c>
      <c r="H4" s="4">
        <v>1</v>
      </c>
      <c r="I4" s="4">
        <v>1</v>
      </c>
      <c r="J4" s="4">
        <v>1</v>
      </c>
      <c r="K4" s="4" t="s">
        <v>30</v>
      </c>
      <c r="L4" s="4">
        <v>-322.06</v>
      </c>
      <c r="M4" s="4">
        <v>-322.06</v>
      </c>
      <c r="N4" s="4" t="s">
        <v>40</v>
      </c>
      <c r="O4" s="4" t="s">
        <v>32</v>
      </c>
      <c r="P4" s="4" t="s">
        <v>33</v>
      </c>
      <c r="Q4" s="4">
        <v>0</v>
      </c>
      <c r="R4" s="7">
        <v>44929</v>
      </c>
      <c r="S4" s="6">
        <v>44933</v>
      </c>
      <c r="T4" s="4" t="s">
        <v>34</v>
      </c>
      <c r="U4" s="4">
        <v>-322.06</v>
      </c>
      <c r="V4" s="4">
        <v>0</v>
      </c>
      <c r="W4" s="4">
        <v>0</v>
      </c>
      <c r="X4" s="4" t="s">
        <v>41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9" sqref="A9:A11"/>
    </sheetView>
  </sheetViews>
  <sheetFormatPr defaultColWidth="10" defaultRowHeight="14.4"/>
  <cols>
    <col min="1" max="1" width="12.8888888888889" style="4"/>
    <col min="2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999222059893980</v>
      </c>
      <c r="B2" s="6">
        <v>44929</v>
      </c>
      <c r="C2" s="6">
        <v>44930</v>
      </c>
      <c r="D2" s="4">
        <v>398.24</v>
      </c>
      <c r="E2" s="4" t="str">
        <f>VLOOKUP(A2,HOP!A:L,12,0)</f>
        <v>398.24</v>
      </c>
      <c r="F2" s="4" t="str">
        <f>VLOOKUP(A2,HOP!A:C,3,0)</f>
        <v>2916518</v>
      </c>
      <c r="G2" s="4">
        <f>D2-E2</f>
        <v>0</v>
      </c>
      <c r="H2" s="4" t="str">
        <f>$H$1&amp;F2</f>
        <v>，2916518</v>
      </c>
      <c r="I2" s="4" t="str">
        <f>VLOOKUP(A2,HOP!A:U,21,0)</f>
        <v>直连</v>
      </c>
    </row>
    <row r="3" s="4" customFormat="1" hidden="1" spans="1:9">
      <c r="A3" s="5">
        <v>999222072203602</v>
      </c>
      <c r="B3" s="6">
        <v>44929</v>
      </c>
      <c r="C3" s="6">
        <v>44930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398.24</v>
      </c>
    </row>
    <row r="9" spans="1:1">
      <c r="A9" s="4" t="s">
        <v>44</v>
      </c>
    </row>
    <row r="10" spans="1:1">
      <c r="A10" s="4" t="s">
        <v>45</v>
      </c>
    </row>
    <row r="11" spans="1:1">
      <c r="A11" s="4" t="s">
        <v>46</v>
      </c>
    </row>
  </sheetData>
  <autoFilter ref="A1:XFD5">
    <filterColumn colId="3">
      <filters blank="1">
        <filter val="398.2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999222059893980</v>
      </c>
      <c r="B2" s="1" t="s">
        <v>66</v>
      </c>
      <c r="C2" s="1" t="s">
        <v>67</v>
      </c>
      <c r="D2" s="1" t="s">
        <v>68</v>
      </c>
      <c r="E2" s="1" t="s">
        <v>31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2023-01-07T01:58:00Z</dcterms:created>
  <dcterms:modified xsi:type="dcterms:W3CDTF">2023-01-07T02:03:05Z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615C11601F1D427C9BFE93983B88C3AA</vt:lpwstr>
  </property>
  <property fmtid="{D5CDD505-2E9C-101B-9397-08002B2CF9AE}" pid="3" name="KSOProductBuildVer">
    <vt:lpwstr>2052-11.1.0.13703</vt:lpwstr>
  </property>
</Properties>
</file>