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</definedName>
  </definedNames>
  <calcPr calcId="144525"/>
</workbook>
</file>

<file path=xl/sharedStrings.xml><?xml version="1.0" encoding="utf-8"?>
<sst xmlns="http://schemas.openxmlformats.org/spreadsheetml/2006/main" count="225" uniqueCount="125">
  <si>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</si>
  <si>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</si>
  <si>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</si>
  <si>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</si>
  <si>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</si>
  <si>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</si>
  <si>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</si>
  <si>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</si>
  <si>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</si>
  <si>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</si>
  <si>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</si>
  <si>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</si>
  <si>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</si>
  <si>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</si>
  <si>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</si>
  <si>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</si>
  <si>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</si>
  <si>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</si>
  <si>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</si>
  <si>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</si>
  <si>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</si>
  <si>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</si>
  <si>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</si>
  <si>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</si>
  <si>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</si>
  <si>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999221860546069	</t>
  </si>
  <si>
    <t>Ctrip</t>
  </si>
  <si>
    <t>正常</t>
  </si>
  <si>
    <t>[台北]台北维多丽亚酒店(Grand Victoria Hotel)(80941325)</t>
  </si>
  <si>
    <t>豪华大床房&lt;至多8间&gt;&lt;2人入住&gt;&lt;早餐&gt;</t>
  </si>
  <si>
    <t>CNY</t>
  </si>
  <si>
    <t>CHANG/DEHAI</t>
  </si>
  <si>
    <t>CA13744230110CNY</t>
  </si>
  <si>
    <t>未提现</t>
  </si>
  <si>
    <t>携程开票</t>
  </si>
  <si>
    <t xml:space="preserve">2856146	</t>
  </si>
  <si>
    <t xml:space="preserve">AMG221208092133137	</t>
  </si>
  <si>
    <t xml:space="preserve">999221975785427	</t>
  </si>
  <si>
    <t>[台北]台北花园大酒店(Taipei Garden Hotel)(80941308)</t>
  </si>
  <si>
    <t>雅致双床房&lt;至多8间&gt;&lt;2人入住&gt;</t>
  </si>
  <si>
    <t>GUO/JIALING</t>
  </si>
  <si>
    <t xml:space="preserve">2891932	</t>
  </si>
  <si>
    <t xml:space="preserve">	</t>
  </si>
  <si>
    <t xml:space="preserve">999221976231439	</t>
  </si>
  <si>
    <t>[嘉义市]仲青行旅(嘉义馆)(Light Hostel Chiayi)(80941710)</t>
  </si>
  <si>
    <t>大床房&lt;至多8间&gt;&lt;2人入住&gt;</t>
  </si>
  <si>
    <t>Ni/Bow yu,Ni/Bow yu</t>
  </si>
  <si>
    <t xml:space="preserve">2892290	</t>
  </si>
  <si>
    <t xml:space="preserve">999221996759296	</t>
  </si>
  <si>
    <t>[枣庄]尚客优精选酒店(枣庄振兴路吉品街店)(92484062)</t>
  </si>
  <si>
    <t>特惠大床房&lt;至多8间&gt;&lt;2人入住&gt;</t>
  </si>
  <si>
    <t>徐宇迪</t>
  </si>
  <si>
    <t xml:space="preserve">2898687	</t>
  </si>
  <si>
    <t xml:space="preserve">(THK)YD00571221225080248565;	</t>
  </si>
  <si>
    <t xml:space="preserve">999221997200474	</t>
  </si>
  <si>
    <t>[三亚]格林豪泰(三亚和平街情人桥店)(93870791)</t>
  </si>
  <si>
    <t>1.5米大床房&lt;至多8间&gt;&lt;2人入住&gt;</t>
  </si>
  <si>
    <t>郑贵宾</t>
  </si>
  <si>
    <t xml:space="preserve">2898768	</t>
  </si>
  <si>
    <t xml:space="preserve">(GRT)81566342;	</t>
  </si>
  <si>
    <t>取消</t>
  </si>
  <si>
    <t xml:space="preserve">999221887031830	</t>
  </si>
  <si>
    <t>退单</t>
  </si>
  <si>
    <t>[海口]海口金色阳光温泉度假酒店(93876263)</t>
  </si>
  <si>
    <t>高级海景双床房&lt;至多8间&gt;&lt;2人入住&gt;&lt;早餐&gt;</t>
  </si>
  <si>
    <t>孟玲</t>
  </si>
  <si>
    <t xml:space="preserve">2864795	</t>
  </si>
  <si>
    <t>，</t>
  </si>
  <si>
    <t>999221887031830此单多收332元退回</t>
  </si>
  <si>
    <t>2020 CNY</t>
  </si>
  <si>
    <t>A230110094153481</t>
  </si>
  <si>
    <t>A2301100942253605</t>
  </si>
  <si>
    <t>总计：2020元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</si>
  <si>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</si>
  <si>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</si>
  <si>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</si>
  <si>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</si>
  <si>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</si>
  <si>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</si>
  <si>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</si>
  <si>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</si>
  <si>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</si>
  <si>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</si>
  <si>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</si>
  <si>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</si>
  <si>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</si>
  <si>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</si>
  <si>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</si>
  <si>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</si>
  <si>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</si>
  <si>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</si>
  <si>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</si>
  <si>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2022-12-25</t>
  </si>
  <si>
    <t>2898768</t>
  </si>
  <si>
    <t>格林豪泰(三亚和平街情人桥店)</t>
  </si>
  <si>
    <t>2022-12-26</t>
  </si>
  <si>
    <t>退房日月结</t>
  </si>
  <si>
    <t>101.00</t>
  </si>
  <si>
    <t>RMB</t>
  </si>
  <si>
    <t>0</t>
  </si>
  <si>
    <t>0.00</t>
  </si>
  <si>
    <t>携程汇登国内直连</t>
  </si>
  <si>
    <t>01.011264</t>
  </si>
  <si>
    <t>2022-12-25 09:05:55</t>
  </si>
  <si>
    <t>否</t>
  </si>
  <si>
    <t>广州汇登信息科技有限公司</t>
  </si>
  <si>
    <t>直连</t>
  </si>
  <si>
    <t>中国</t>
  </si>
  <si>
    <t>2022-12-08</t>
  </si>
  <si>
    <t>2856146</t>
  </si>
  <si>
    <t>台北维多丽亚酒店</t>
  </si>
  <si>
    <t>CHANG DEHAI</t>
  </si>
  <si>
    <t>939.00</t>
  </si>
  <si>
    <t>2022-12-08 09:21:34</t>
  </si>
  <si>
    <t>2022-12-21</t>
  </si>
  <si>
    <t>2891932</t>
  </si>
  <si>
    <t>台北花园大酒店</t>
  </si>
  <si>
    <t>GUO JIALING</t>
  </si>
  <si>
    <t>1066.00</t>
  </si>
  <si>
    <t>2022-12-21 20:35:30</t>
  </si>
  <si>
    <t>2892290</t>
  </si>
  <si>
    <t>仲青行旅(嘉义馆)</t>
  </si>
  <si>
    <t>Ni Bow yu,Ni Bow yu</t>
  </si>
  <si>
    <t>246.00</t>
  </si>
  <si>
    <t>2022-12-21 22:49:48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</si>
</sst>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44920</v>
      </c>
      <c r="G2" s="6">
        <v>44921</v>
      </c>
      <c r="H2" s="4">
        <v>1</v>
      </c>
      <c r="I2" s="4">
        <v>1</v>
      </c>
      <c r="J2" s="4">
        <v>1</v>
      </c>
      <c r="K2" s="4" t="s">
        <v>30</v>
      </c>
      <c r="L2" s="4">
        <v>939</v>
      </c>
      <c r="M2" s="4">
        <v>939</v>
      </c>
      <c r="N2" s="4" t="s">
        <v>31</v>
      </c>
      <c r="O2" s="4" t="s">
        <v>32</v>
      </c>
      <c r="P2" s="4" t="s">
        <v>33</v>
      </c>
      <c r="Q2" s="4">
        <v>0</v>
      </c>
      <c r="R2" s="7">
        <v>44903</v>
      </c>
      <c r="S2" s="6">
        <v>44936</v>
      </c>
      <c r="T2" s="4" t="s">
        <v>34</v>
      </c>
      <c r="U2" s="4">
        <v>939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44920</v>
      </c>
      <c r="G3" s="6">
        <v>44921</v>
      </c>
      <c r="H3" s="4">
        <v>1</v>
      </c>
      <c r="I3" s="4">
        <v>1</v>
      </c>
      <c r="J3" s="4">
        <v>1</v>
      </c>
      <c r="K3" s="4" t="s">
        <v>30</v>
      </c>
      <c r="L3" s="4">
        <v>1066</v>
      </c>
      <c r="M3" s="4">
        <v>1066</v>
      </c>
      <c r="N3" s="4" t="s">
        <v>40</v>
      </c>
      <c r="O3" s="4" t="s">
        <v>32</v>
      </c>
      <c r="P3" s="4" t="s">
        <v>33</v>
      </c>
      <c r="Q3" s="4">
        <v>0</v>
      </c>
      <c r="R3" s="7">
        <v>44916</v>
      </c>
      <c r="S3" s="6">
        <v>44936</v>
      </c>
      <c r="T3" s="4" t="s">
        <v>34</v>
      </c>
      <c r="U3" s="4">
        <v>1066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44920</v>
      </c>
      <c r="G4" s="6">
        <v>44921</v>
      </c>
      <c r="H4" s="4">
        <v>1</v>
      </c>
      <c r="I4" s="4">
        <v>1</v>
      </c>
      <c r="J4" s="4">
        <v>1</v>
      </c>
      <c r="K4" s="4" t="s">
        <v>30</v>
      </c>
      <c r="L4" s="4">
        <v>246</v>
      </c>
      <c r="M4" s="4">
        <v>246</v>
      </c>
      <c r="N4" s="4" t="s">
        <v>46</v>
      </c>
      <c r="O4" s="4" t="s">
        <v>32</v>
      </c>
      <c r="P4" s="4" t="s">
        <v>33</v>
      </c>
      <c r="Q4" s="4">
        <v>0</v>
      </c>
      <c r="R4" s="7">
        <v>44916</v>
      </c>
      <c r="S4" s="6">
        <v>44936</v>
      </c>
      <c r="T4" s="4" t="s">
        <v>34</v>
      </c>
      <c r="U4" s="4">
        <v>246</v>
      </c>
      <c r="V4" s="4">
        <v>0</v>
      </c>
      <c r="W4" s="4">
        <v>0</v>
      </c>
      <c r="X4" s="4" t="s">
        <v>47</v>
      </c>
      <c r="Y4" s="4" t="s">
        <v>42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44920</v>
      </c>
      <c r="G5" s="6">
        <v>44921</v>
      </c>
      <c r="H5" s="4">
        <v>1</v>
      </c>
      <c r="I5" s="4">
        <v>1</v>
      </c>
      <c r="J5" s="4">
        <v>1</v>
      </c>
      <c r="K5" s="4" t="s">
        <v>30</v>
      </c>
      <c r="L5" s="4">
        <v>97</v>
      </c>
      <c r="M5" s="4">
        <v>97</v>
      </c>
      <c r="N5" s="4" t="s">
        <v>51</v>
      </c>
      <c r="O5" s="4" t="s">
        <v>32</v>
      </c>
      <c r="P5" s="4" t="s">
        <v>33</v>
      </c>
      <c r="Q5" s="4">
        <v>0</v>
      </c>
      <c r="R5" s="7">
        <v>44920</v>
      </c>
      <c r="S5" s="6">
        <v>44936</v>
      </c>
      <c r="T5" s="4" t="s">
        <v>34</v>
      </c>
      <c r="U5" s="4">
        <v>97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44920</v>
      </c>
      <c r="G6" s="6">
        <v>44921</v>
      </c>
      <c r="H6" s="4">
        <v>1</v>
      </c>
      <c r="I6" s="4">
        <v>1</v>
      </c>
      <c r="J6" s="4">
        <v>1</v>
      </c>
      <c r="K6" s="4" t="s">
        <v>30</v>
      </c>
      <c r="L6" s="4">
        <v>101</v>
      </c>
      <c r="M6" s="4">
        <v>101</v>
      </c>
      <c r="N6" s="4" t="s">
        <v>57</v>
      </c>
      <c r="O6" s="4" t="s">
        <v>32</v>
      </c>
      <c r="P6" s="4" t="s">
        <v>33</v>
      </c>
      <c r="Q6" s="4">
        <v>0</v>
      </c>
      <c r="R6" s="7">
        <v>44920</v>
      </c>
      <c r="S6" s="6">
        <v>44936</v>
      </c>
      <c r="T6" s="4" t="s">
        <v>34</v>
      </c>
      <c r="U6" s="4">
        <v>101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48</v>
      </c>
      <c r="B7" s="4" t="s">
        <v>26</v>
      </c>
      <c r="C7" s="4" t="s">
        <v>60</v>
      </c>
      <c r="D7" s="4" t="s">
        <v>49</v>
      </c>
      <c r="E7" s="4" t="s">
        <v>50</v>
      </c>
      <c r="F7" s="6">
        <v>44920</v>
      </c>
      <c r="G7" s="6">
        <v>44921</v>
      </c>
      <c r="H7" s="4">
        <v>1</v>
      </c>
      <c r="I7" s="4">
        <v>1</v>
      </c>
      <c r="J7" s="4">
        <v>1</v>
      </c>
      <c r="K7" s="4" t="s">
        <v>30</v>
      </c>
      <c r="L7" s="4">
        <v>-97</v>
      </c>
      <c r="M7" s="4">
        <v>-97</v>
      </c>
      <c r="N7" s="4" t="s">
        <v>51</v>
      </c>
      <c r="O7" s="4" t="s">
        <v>32</v>
      </c>
      <c r="P7" s="4" t="s">
        <v>33</v>
      </c>
      <c r="Q7" s="4">
        <v>0</v>
      </c>
      <c r="R7" s="7">
        <v>44920</v>
      </c>
      <c r="S7" s="6">
        <v>44936</v>
      </c>
      <c r="T7" s="4" t="s">
        <v>34</v>
      </c>
      <c r="U7" s="4">
        <v>-97</v>
      </c>
      <c r="V7" s="4">
        <v>0</v>
      </c>
      <c r="W7" s="4">
        <v>0</v>
      </c>
      <c r="X7" s="4" t="s">
        <v>52</v>
      </c>
      <c r="Y7" s="4" t="s">
        <v>53</v>
      </c>
    </row>
    <row r="8" s="4" customFormat="1" spans="1:25">
      <c r="A8" s="4" t="s">
        <v>61</v>
      </c>
      <c r="B8" s="4" t="s">
        <v>26</v>
      </c>
      <c r="C8" s="4" t="s">
        <v>62</v>
      </c>
      <c r="D8" s="4" t="s">
        <v>63</v>
      </c>
      <c r="E8" s="4" t="s">
        <v>64</v>
      </c>
      <c r="F8" s="6">
        <v>44911</v>
      </c>
      <c r="G8" s="6">
        <v>44912</v>
      </c>
      <c r="H8" s="4">
        <v>1</v>
      </c>
      <c r="I8" s="4">
        <v>1</v>
      </c>
      <c r="J8" s="4">
        <v>1</v>
      </c>
      <c r="K8" s="4" t="s">
        <v>30</v>
      </c>
      <c r="L8" s="4">
        <v>-332</v>
      </c>
      <c r="M8" s="4">
        <v>-332</v>
      </c>
      <c r="N8" s="4" t="s">
        <v>65</v>
      </c>
      <c r="O8" s="4" t="s">
        <v>32</v>
      </c>
      <c r="P8" s="4" t="s">
        <v>33</v>
      </c>
      <c r="Q8" s="4">
        <v>0</v>
      </c>
      <c r="R8" s="7">
        <v>44906.4258333333</v>
      </c>
      <c r="S8" s="6">
        <v>44936</v>
      </c>
      <c r="T8" s="4" t="s">
        <v>34</v>
      </c>
      <c r="U8" s="4">
        <v>-332</v>
      </c>
      <c r="V8" s="4">
        <v>0</v>
      </c>
      <c r="W8" s="4">
        <v>0</v>
      </c>
      <c r="X8" s="4" t="s">
        <v>66</v>
      </c>
      <c r="Y8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"/>
  <sheetViews>
    <sheetView tabSelected="1" workbookViewId="0">
      <selection activeCell="A13" sqref="A13:C15"/>
    </sheetView>
  </sheetViews>
  <sheetFormatPr defaultColWidth="9" defaultRowHeight="13.5"/>
  <cols>
    <col min="1" max="1" width="12.625" style="4"/>
    <col min="2" max="3" width="11.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67</v>
      </c>
    </row>
    <row r="2" s="4" customFormat="1" spans="1:9">
      <c r="A2" s="5">
        <v>999221860546069</v>
      </c>
      <c r="B2" s="6">
        <v>44920</v>
      </c>
      <c r="C2" s="6">
        <v>44921</v>
      </c>
      <c r="D2" s="4">
        <v>939</v>
      </c>
      <c r="E2" s="4" t="str">
        <f>VLOOKUP(A2,HOP!A:L,12,0)</f>
        <v>939.00</v>
      </c>
      <c r="F2" s="4" t="str">
        <f>VLOOKUP(A2,HOP!A:C,3,0)</f>
        <v>2856146</v>
      </c>
      <c r="G2" s="4">
        <f>D2-E2</f>
        <v>0</v>
      </c>
      <c r="H2" s="4" t="str">
        <f>$H$1&amp;F2</f>
        <v>，2856146</v>
      </c>
      <c r="I2" s="4" t="str">
        <f>VLOOKUP(A2,HOP!A:U,21,0)</f>
        <v>直连</v>
      </c>
    </row>
    <row r="3" s="4" customFormat="1" spans="1:9">
      <c r="A3" s="5">
        <v>999221975785427</v>
      </c>
      <c r="B3" s="6">
        <v>44920</v>
      </c>
      <c r="C3" s="6">
        <v>44921</v>
      </c>
      <c r="D3" s="4">
        <v>1066</v>
      </c>
      <c r="E3" s="4" t="str">
        <f>VLOOKUP(A3,HOP!A:L,12,0)</f>
        <v>1066.00</v>
      </c>
      <c r="F3" s="4" t="str">
        <f>VLOOKUP(A3,HOP!A:C,3,0)</f>
        <v>2891932</v>
      </c>
      <c r="G3" s="4">
        <f>D3-E3</f>
        <v>0</v>
      </c>
      <c r="H3" s="4" t="str">
        <f>$H$1&amp;F3</f>
        <v>，2891932</v>
      </c>
      <c r="I3" s="4" t="str">
        <f>VLOOKUP(A3,HOP!A:U,21,0)</f>
        <v>直连</v>
      </c>
    </row>
    <row r="4" s="4" customFormat="1" spans="1:9">
      <c r="A4" s="5">
        <v>999221976231439</v>
      </c>
      <c r="B4" s="6">
        <v>44920</v>
      </c>
      <c r="C4" s="6">
        <v>44921</v>
      </c>
      <c r="D4" s="4">
        <v>246</v>
      </c>
      <c r="E4" s="4" t="str">
        <f>VLOOKUP(A4,HOP!A:L,12,0)</f>
        <v>246.00</v>
      </c>
      <c r="F4" s="4" t="str">
        <f>VLOOKUP(A4,HOP!A:C,3,0)</f>
        <v>2892290</v>
      </c>
      <c r="G4" s="4">
        <f>D4-E4</f>
        <v>0</v>
      </c>
      <c r="H4" s="4" t="str">
        <f>$H$1&amp;F4</f>
        <v>，2892290</v>
      </c>
      <c r="I4" s="4" t="str">
        <f>VLOOKUP(A4,HOP!A:U,21,0)</f>
        <v>直连</v>
      </c>
    </row>
    <row r="5" s="4" customFormat="1" hidden="1" spans="1:9">
      <c r="A5" s="5">
        <v>999221996759296</v>
      </c>
      <c r="B5" s="6">
        <v>44920</v>
      </c>
      <c r="C5" s="6">
        <v>44921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>D5-E5</f>
        <v>#N/A</v>
      </c>
      <c r="H5" s="4" t="e">
        <f>$H$1&amp;F5</f>
        <v>#N/A</v>
      </c>
      <c r="I5" s="4" t="e">
        <f>VLOOKUP(A5,HOP!A:U,21,0)</f>
        <v>#N/A</v>
      </c>
    </row>
    <row r="6" s="4" customFormat="1" spans="1:9">
      <c r="A6" s="5">
        <v>999221997200474</v>
      </c>
      <c r="B6" s="6">
        <v>44920</v>
      </c>
      <c r="C6" s="6">
        <v>44921</v>
      </c>
      <c r="D6" s="4">
        <v>101</v>
      </c>
      <c r="E6" s="4" t="str">
        <f>VLOOKUP(A6,HOP!A:L,12,0)</f>
        <v>101.00</v>
      </c>
      <c r="F6" s="4" t="str">
        <f>VLOOKUP(A6,HOP!A:C,3,0)</f>
        <v>2898768</v>
      </c>
      <c r="G6" s="4">
        <f>D6-E6</f>
        <v>0</v>
      </c>
      <c r="H6" s="4" t="str">
        <f>$H$1&amp;F6</f>
        <v>，2898768</v>
      </c>
      <c r="I6" s="4" t="str">
        <f>VLOOKUP(A6,HOP!A:U,21,0)</f>
        <v>直连</v>
      </c>
    </row>
    <row r="7" s="4" customFormat="1" spans="1:10">
      <c r="A7" s="5">
        <v>999221887031830</v>
      </c>
      <c r="B7" s="6">
        <v>44911</v>
      </c>
      <c r="C7" s="6">
        <v>44912</v>
      </c>
      <c r="D7" s="4">
        <v>-332</v>
      </c>
      <c r="E7" s="4" t="e">
        <f>VLOOKUP(A7,HOP!A:L,12,0)</f>
        <v>#N/A</v>
      </c>
      <c r="F7" s="4">
        <v>2864795</v>
      </c>
      <c r="G7" s="4" t="e">
        <f>D7-E7</f>
        <v>#N/A</v>
      </c>
      <c r="H7" s="4" t="str">
        <f>$H$1&amp;F7</f>
        <v>，2864795</v>
      </c>
      <c r="I7" s="4" t="e">
        <f>VLOOKUP(A7,HOP!A:U,21,0)</f>
        <v>#N/A</v>
      </c>
      <c r="J7" s="4" t="s">
        <v>68</v>
      </c>
    </row>
    <row r="9" spans="4:4">
      <c r="D9" s="4">
        <f>SUM(D2:D8)</f>
        <v>2020</v>
      </c>
    </row>
    <row r="10" spans="4:4">
      <c r="D10" s="4" t="s">
        <v>69</v>
      </c>
    </row>
    <row r="13" spans="1:3">
      <c r="A13" s="4" t="s">
        <v>70</v>
      </c>
      <c r="C13" s="4">
        <v>2352</v>
      </c>
    </row>
    <row r="14" spans="1:3">
      <c r="A14" s="4" t="s">
        <v>71</v>
      </c>
      <c r="C14" s="4">
        <v>-332</v>
      </c>
    </row>
    <row r="15" spans="1:3">
      <c r="A15" s="4" t="s">
        <v>72</v>
      </c>
      <c r="C15" s="4">
        <f>SUBTOTAL(9,C13:C14)</f>
        <v>2020</v>
      </c>
    </row>
  </sheetData>
  <autoFilter ref="A1:X7">
    <filterColumn colId="3">
      <filters>
        <filter val="101"/>
        <filter val="-332"/>
        <filter val="246"/>
        <filter val="1066"/>
        <filter val="93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2">
      <c r="A1" s="2" t="s">
        <v>73</v>
      </c>
      <c r="B1" s="2" t="s">
        <v>74</v>
      </c>
      <c r="C1" s="2" t="s">
        <v>75</v>
      </c>
      <c r="D1" s="2" t="s">
        <v>76</v>
      </c>
      <c r="E1" s="2" t="s">
        <v>13</v>
      </c>
      <c r="F1" s="2" t="s">
        <v>5</v>
      </c>
      <c r="G1" s="2" t="s">
        <v>6</v>
      </c>
      <c r="H1" s="2" t="s">
        <v>77</v>
      </c>
      <c r="I1" s="2" t="s">
        <v>78</v>
      </c>
      <c r="J1" s="2" t="s">
        <v>79</v>
      </c>
      <c r="K1" s="2" t="s">
        <v>80</v>
      </c>
      <c r="L1" s="2" t="s">
        <v>81</v>
      </c>
      <c r="M1" s="2" t="s">
        <v>82</v>
      </c>
      <c r="N1" s="2" t="s">
        <v>83</v>
      </c>
      <c r="O1" s="2" t="s">
        <v>84</v>
      </c>
      <c r="P1" s="2" t="s">
        <v>85</v>
      </c>
      <c r="Q1" s="2" t="s">
        <v>86</v>
      </c>
      <c r="R1" s="2" t="s">
        <v>87</v>
      </c>
      <c r="S1" s="2" t="s">
        <v>88</v>
      </c>
      <c r="T1" s="2" t="s">
        <v>89</v>
      </c>
      <c r="U1" s="2" t="s">
        <v>90</v>
      </c>
      <c r="V1" s="2" t="s">
        <v>91</v>
      </c>
    </row>
    <row r="2" s="1" customFormat="1" spans="1:22">
      <c r="A2" s="3">
        <v>999221997200474</v>
      </c>
      <c r="B2" s="1" t="s">
        <v>92</v>
      </c>
      <c r="C2" s="1" t="s">
        <v>93</v>
      </c>
      <c r="D2" s="1" t="s">
        <v>94</v>
      </c>
      <c r="E2" s="1" t="s">
        <v>57</v>
      </c>
      <c r="F2" s="1" t="s">
        <v>92</v>
      </c>
      <c r="G2" s="1" t="s">
        <v>95</v>
      </c>
      <c r="H2" s="1" t="s">
        <v>96</v>
      </c>
      <c r="I2" s="1" t="s">
        <v>97</v>
      </c>
      <c r="J2" s="1" t="s">
        <v>98</v>
      </c>
      <c r="K2" s="1" t="s">
        <v>97</v>
      </c>
      <c r="L2" s="1" t="s">
        <v>97</v>
      </c>
      <c r="M2" s="1" t="s">
        <v>99</v>
      </c>
      <c r="N2" s="1" t="s">
        <v>99</v>
      </c>
      <c r="O2" s="1" t="s">
        <v>100</v>
      </c>
      <c r="P2" s="1" t="s">
        <v>101</v>
      </c>
      <c r="Q2" s="1" t="s">
        <v>102</v>
      </c>
      <c r="R2" s="1" t="s">
        <v>103</v>
      </c>
      <c r="S2" s="1" t="s">
        <v>104</v>
      </c>
      <c r="T2" s="1" t="s">
        <v>105</v>
      </c>
      <c r="U2" s="1" t="s">
        <v>106</v>
      </c>
      <c r="V2" s="1" t="s">
        <v>107</v>
      </c>
    </row>
    <row r="3" s="1" customFormat="1" spans="1:22">
      <c r="A3" s="3">
        <v>999221860546069</v>
      </c>
      <c r="B3" s="1" t="s">
        <v>108</v>
      </c>
      <c r="C3" s="1" t="s">
        <v>109</v>
      </c>
      <c r="D3" s="1" t="s">
        <v>110</v>
      </c>
      <c r="E3" s="1" t="s">
        <v>111</v>
      </c>
      <c r="F3" s="1" t="s">
        <v>92</v>
      </c>
      <c r="G3" s="1" t="s">
        <v>95</v>
      </c>
      <c r="H3" s="1" t="s">
        <v>96</v>
      </c>
      <c r="I3" s="1" t="s">
        <v>112</v>
      </c>
      <c r="J3" s="1" t="s">
        <v>98</v>
      </c>
      <c r="K3" s="1" t="s">
        <v>112</v>
      </c>
      <c r="L3" s="1" t="s">
        <v>112</v>
      </c>
      <c r="M3" s="1" t="s">
        <v>99</v>
      </c>
      <c r="N3" s="1" t="s">
        <v>99</v>
      </c>
      <c r="O3" s="1" t="s">
        <v>100</v>
      </c>
      <c r="P3" s="1" t="s">
        <v>101</v>
      </c>
      <c r="Q3" s="1" t="s">
        <v>102</v>
      </c>
      <c r="R3" s="1" t="s">
        <v>113</v>
      </c>
      <c r="S3" s="1" t="s">
        <v>104</v>
      </c>
      <c r="T3" s="1" t="s">
        <v>105</v>
      </c>
      <c r="U3" s="1" t="s">
        <v>106</v>
      </c>
      <c r="V3" s="1" t="s">
        <v>107</v>
      </c>
    </row>
    <row r="4" s="1" customFormat="1" spans="1:22">
      <c r="A4" s="3">
        <v>999221975785427</v>
      </c>
      <c r="B4" s="1" t="s">
        <v>114</v>
      </c>
      <c r="C4" s="1" t="s">
        <v>115</v>
      </c>
      <c r="D4" s="1" t="s">
        <v>116</v>
      </c>
      <c r="E4" s="1" t="s">
        <v>117</v>
      </c>
      <c r="F4" s="1" t="s">
        <v>92</v>
      </c>
      <c r="G4" s="1" t="s">
        <v>95</v>
      </c>
      <c r="H4" s="1" t="s">
        <v>96</v>
      </c>
      <c r="I4" s="1" t="s">
        <v>118</v>
      </c>
      <c r="J4" s="1" t="s">
        <v>98</v>
      </c>
      <c r="K4" s="1" t="s">
        <v>118</v>
      </c>
      <c r="L4" s="1" t="s">
        <v>118</v>
      </c>
      <c r="M4" s="1" t="s">
        <v>99</v>
      </c>
      <c r="N4" s="1" t="s">
        <v>99</v>
      </c>
      <c r="O4" s="1" t="s">
        <v>100</v>
      </c>
      <c r="P4" s="1" t="s">
        <v>101</v>
      </c>
      <c r="Q4" s="1" t="s">
        <v>102</v>
      </c>
      <c r="R4" s="1" t="s">
        <v>119</v>
      </c>
      <c r="S4" s="1" t="s">
        <v>104</v>
      </c>
      <c r="T4" s="1" t="s">
        <v>105</v>
      </c>
      <c r="U4" s="1" t="s">
        <v>106</v>
      </c>
      <c r="V4" s="1" t="s">
        <v>107</v>
      </c>
    </row>
    <row r="5" s="1" customFormat="1" spans="1:22">
      <c r="A5" s="3">
        <v>999221976231439</v>
      </c>
      <c r="B5" s="1" t="s">
        <v>114</v>
      </c>
      <c r="C5" s="1" t="s">
        <v>120</v>
      </c>
      <c r="D5" s="1" t="s">
        <v>121</v>
      </c>
      <c r="E5" s="1" t="s">
        <v>122</v>
      </c>
      <c r="F5" s="1" t="s">
        <v>92</v>
      </c>
      <c r="G5" s="1" t="s">
        <v>95</v>
      </c>
      <c r="H5" s="1" t="s">
        <v>96</v>
      </c>
      <c r="I5" s="1" t="s">
        <v>123</v>
      </c>
      <c r="J5" s="1" t="s">
        <v>98</v>
      </c>
      <c r="K5" s="1" t="s">
        <v>123</v>
      </c>
      <c r="L5" s="1" t="s">
        <v>123</v>
      </c>
      <c r="M5" s="1" t="s">
        <v>99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124</v>
      </c>
      <c r="S5" s="1" t="s">
        <v>104</v>
      </c>
      <c r="T5" s="1" t="s">
        <v>105</v>
      </c>
      <c r="U5" s="1" t="s">
        <v>106</v>
      </c>
      <c r="V5" s="1" t="s">
        <v>107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2023-01-10T01:33:04Z</dcterms:created>
  <dcterms:modified xsi:type="dcterms:W3CDTF">2023-01-10T01:43:55Z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7B5E04F12604448DA979AF6ABAC4FF7B</vt:lpwstr>
  </property>
  <property fmtid="{D5CDD505-2E9C-101B-9397-08002B2CF9AE}" pid="3" name="KSOProductBuildVer">
    <vt:lpwstr>2052-11.1.0.12980</vt:lpwstr>
  </property>
</Properties>
</file>