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</definedName>
  </definedNames>
  <calcPr calcId="144525"/>
</workbook>
</file>

<file path=xl/sharedStrings.xml><?xml version="1.0" encoding="utf-8"?>
<sst xmlns="http://schemas.openxmlformats.org/spreadsheetml/2006/main" count="391" uniqueCount="168">
  <si>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</si>
  <si>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</si>
  <si>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</si>
  <si>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</si>
  <si>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</si>
  <si>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</si>
  <si>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</si>
  <si>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</si>
  <si>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</si>
  <si>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</si>
  <si>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</si>
  <si>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</si>
  <si>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</si>
  <si>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</si>
  <si>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</si>
  <si>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</si>
  <si>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</si>
  <si>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</si>
  <si>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</si>
  <si>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</si>
  <si>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</si>
  <si>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</si>
  <si>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</si>
  <si>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</si>
  <si>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</si>
  <si>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21836053514	</t>
  </si>
  <si>
    <t>Ctrip</t>
  </si>
  <si>
    <t>正常</t>
  </si>
  <si>
    <t>[香港]富豪香港酒店(Regal Hongkong Hotel)(76478807)</t>
  </si>
  <si>
    <t>高级大床房&lt;至多8间&gt;&lt;90天内可预订&gt;&lt;2人入住&gt;</t>
  </si>
  <si>
    <t>CNY</t>
  </si>
  <si>
    <t>Law/Cheukyin,Law/Cheukyin</t>
  </si>
  <si>
    <t>CA13744230108CNY</t>
  </si>
  <si>
    <t>未提现</t>
  </si>
  <si>
    <t>携程开票</t>
  </si>
  <si>
    <t xml:space="preserve">2820721	</t>
  </si>
  <si>
    <t xml:space="preserve">HBD-65645-318-1646009	</t>
  </si>
  <si>
    <t xml:space="preserve">21842672262	</t>
  </si>
  <si>
    <t>[台南]台南长悦旅栈(Changyu Hotel)(80941476)</t>
  </si>
  <si>
    <t>宽悦家庭客房&lt;至多8间&gt;&lt;2人入住&gt;&lt;早餐&gt;</t>
  </si>
  <si>
    <t>TSENG/YUPING</t>
  </si>
  <si>
    <t xml:space="preserve">2826645	</t>
  </si>
  <si>
    <t xml:space="preserve">	</t>
  </si>
  <si>
    <t xml:space="preserve">999221919247118	</t>
  </si>
  <si>
    <t>[温州]全季酒店(温州万达店)(93870130)</t>
  </si>
  <si>
    <t>大床房&lt;至多8间&gt;&lt;2人入住&gt;</t>
  </si>
  <si>
    <t>熊清荣</t>
  </si>
  <si>
    <t xml:space="preserve">2873124	</t>
  </si>
  <si>
    <t xml:space="preserve">R3250242103740936001	</t>
  </si>
  <si>
    <t>取消</t>
  </si>
  <si>
    <t xml:space="preserve">999221980320896	</t>
  </si>
  <si>
    <t>[台北]福容大饭店(台北一馆)(Fullon Hotel Taipei Central)(80941587)</t>
  </si>
  <si>
    <t>精致双床房&lt;至多8间&gt;&lt;2人入住&gt;</t>
  </si>
  <si>
    <t>CHENG/HUEIJU</t>
  </si>
  <si>
    <t xml:space="preserve">2893360	</t>
  </si>
  <si>
    <t xml:space="preserve">I6658	</t>
  </si>
  <si>
    <t xml:space="preserve">999221987564971	</t>
  </si>
  <si>
    <t>[大新]尚客优精选酒店(大新汽车站店)(92484346)</t>
  </si>
  <si>
    <t>特惠大床房&lt;至多8间&gt;&lt;2人入住&gt;</t>
  </si>
  <si>
    <t>杨丽英</t>
  </si>
  <si>
    <t xml:space="preserve">2895889	</t>
  </si>
  <si>
    <t xml:space="preserve">(THK)YD02827221223151552562;	</t>
  </si>
  <si>
    <t xml:space="preserve">999221988546780	</t>
  </si>
  <si>
    <t>[香港]M1酒店(M1 Hotel)(77151759)</t>
  </si>
  <si>
    <t>标准客房&lt;至多8间&gt;&lt;2人入住&gt;</t>
  </si>
  <si>
    <t>IEONG/KUAN CHEUNG</t>
  </si>
  <si>
    <t xml:space="preserve">2896359	</t>
  </si>
  <si>
    <t xml:space="preserve">999221920077454	</t>
  </si>
  <si>
    <t>CA13744230109CNY</t>
  </si>
  <si>
    <t xml:space="preserve">2873172	</t>
  </si>
  <si>
    <t xml:space="preserve">R3250242103742068001	</t>
  </si>
  <si>
    <t xml:space="preserve">999221933187168	</t>
  </si>
  <si>
    <t>[南昌]汉庭酒店(南昌红谷滩铜锣湾广场店)(80247827)</t>
  </si>
  <si>
    <t>杨子杰</t>
  </si>
  <si>
    <t xml:space="preserve">2876941	</t>
  </si>
  <si>
    <t xml:space="preserve">R3300383103844002001	</t>
  </si>
  <si>
    <t xml:space="preserve">999221972429032	</t>
  </si>
  <si>
    <t>[高雄]高雄华宏饭店(Hwa Hong Hotel)(80941507)</t>
  </si>
  <si>
    <t>标准双人房&lt;至多8间&gt;&lt;2人入住&gt;</t>
  </si>
  <si>
    <t>TUNG/CHIACHIA,TUNG/CHIACHIA</t>
  </si>
  <si>
    <t xml:space="preserve">2890536	</t>
  </si>
  <si>
    <t xml:space="preserve">999221976257562	</t>
  </si>
  <si>
    <t>[广州]全季酒店(广州白云机场店)(93876153)</t>
  </si>
  <si>
    <t>郝妤隆溪</t>
  </si>
  <si>
    <t xml:space="preserve">2892316	</t>
  </si>
  <si>
    <t xml:space="preserve">R5108101104367663001	</t>
  </si>
  <si>
    <t xml:space="preserve">999221994672410	</t>
  </si>
  <si>
    <t>[广州]广州珀丽酒店(76255406)</t>
  </si>
  <si>
    <t>行政套房&lt;至多8间&gt;&lt;2人入住&gt;&lt;早餐&gt;</t>
  </si>
  <si>
    <t>陈伟裕</t>
  </si>
  <si>
    <t xml:space="preserve">2898343	</t>
  </si>
  <si>
    <t>，</t>
  </si>
  <si>
    <t>5087 CNY</t>
  </si>
  <si>
    <t>A230109100520481</t>
  </si>
  <si>
    <t>总计：5087元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</si>
  <si>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</si>
  <si>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</si>
  <si>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</si>
  <si>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</si>
  <si>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</si>
  <si>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</si>
  <si>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</si>
  <si>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</si>
  <si>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</si>
  <si>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</si>
  <si>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</si>
  <si>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</si>
  <si>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</si>
  <si>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</si>
  <si>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</si>
  <si>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</si>
  <si>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</si>
  <si>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</si>
  <si>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</si>
  <si>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2022-12-21</t>
  </si>
  <si>
    <t>2890536</t>
  </si>
  <si>
    <t>高雄华宏饭店</t>
  </si>
  <si>
    <t>TUNG CHIACHIA,TUNG CHIACHIA</t>
  </si>
  <si>
    <t>2022-12-24</t>
  </si>
  <si>
    <t>2022-12-25</t>
  </si>
  <si>
    <t>退房日月结</t>
  </si>
  <si>
    <t>388.00</t>
  </si>
  <si>
    <t>RMB</t>
  </si>
  <si>
    <t>0</t>
  </si>
  <si>
    <t>0.00</t>
  </si>
  <si>
    <t>携程汇登国内直连</t>
  </si>
  <si>
    <t>01.011264</t>
  </si>
  <si>
    <t>2022-12-21 11:36:32</t>
  </si>
  <si>
    <t>否</t>
  </si>
  <si>
    <t>广州汇登信息科技有限公司</t>
  </si>
  <si>
    <t>直连</t>
  </si>
  <si>
    <t>中国</t>
  </si>
  <si>
    <t>2022-12-23</t>
  </si>
  <si>
    <t>2896359</t>
  </si>
  <si>
    <t>M1酒店</t>
  </si>
  <si>
    <t>IEONG KUAN CHEUNG</t>
  </si>
  <si>
    <t>328.00</t>
  </si>
  <si>
    <t>2022-12-23 19:37:56</t>
  </si>
  <si>
    <t>2022-11-26</t>
  </si>
  <si>
    <t>2826645</t>
  </si>
  <si>
    <t>台南长悦旅栈</t>
  </si>
  <si>
    <t>TSENG YUPING</t>
  </si>
  <si>
    <t>962.00</t>
  </si>
  <si>
    <t>2022-11-26 23:45:40</t>
  </si>
  <si>
    <t>2898343</t>
  </si>
  <si>
    <t>广州珀丽酒店</t>
  </si>
  <si>
    <t>504.00</t>
  </si>
  <si>
    <t>2022-12-24 22:09:55</t>
  </si>
  <si>
    <t>2892316</t>
  </si>
  <si>
    <t>全季酒店(广州白云机场店)</t>
  </si>
  <si>
    <t>316.00</t>
  </si>
  <si>
    <t>2022-12-21 23:01:06</t>
  </si>
  <si>
    <t>2022-12-22</t>
  </si>
  <si>
    <t>2893360</t>
  </si>
  <si>
    <t>福容大饭店(台北一馆)</t>
  </si>
  <si>
    <t>CHENG HUEIJU</t>
  </si>
  <si>
    <t>1517.00</t>
  </si>
  <si>
    <t>2022-12-22 13:21:28</t>
  </si>
  <si>
    <t>2895889</t>
  </si>
  <si>
    <t>尚客优精选酒店(大新汽车站店)</t>
  </si>
  <si>
    <t>108.00</t>
  </si>
  <si>
    <t>2022-12-23 15:15:53</t>
  </si>
  <si>
    <t>2022-11-24</t>
  </si>
  <si>
    <t>2820721</t>
  </si>
  <si>
    <t>富豪香港酒店</t>
  </si>
  <si>
    <t>Law Cheukyin,Law Cheukyin</t>
  </si>
  <si>
    <t>964.00</t>
  </si>
  <si>
    <t>2022-11-24 16:13:26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</si>
</sst>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44918</v>
      </c>
      <c r="G2" s="6">
        <v>44919</v>
      </c>
      <c r="H2" s="4">
        <v>1</v>
      </c>
      <c r="I2" s="4">
        <v>1</v>
      </c>
      <c r="J2" s="4">
        <v>1</v>
      </c>
      <c r="K2" s="4" t="s">
        <v>30</v>
      </c>
      <c r="L2" s="4">
        <v>964</v>
      </c>
      <c r="M2" s="4">
        <v>964</v>
      </c>
      <c r="N2" s="4" t="s">
        <v>31</v>
      </c>
      <c r="O2" s="4" t="s">
        <v>32</v>
      </c>
      <c r="P2" s="4" t="s">
        <v>33</v>
      </c>
      <c r="Q2" s="4">
        <v>0</v>
      </c>
      <c r="R2" s="7">
        <v>44889</v>
      </c>
      <c r="S2" s="6">
        <v>44934</v>
      </c>
      <c r="T2" s="4" t="s">
        <v>34</v>
      </c>
      <c r="U2" s="4">
        <v>964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44918</v>
      </c>
      <c r="G3" s="6">
        <v>44919</v>
      </c>
      <c r="H3" s="4">
        <v>1</v>
      </c>
      <c r="I3" s="4">
        <v>1</v>
      </c>
      <c r="J3" s="4">
        <v>1</v>
      </c>
      <c r="K3" s="4" t="s">
        <v>30</v>
      </c>
      <c r="L3" s="4">
        <v>962</v>
      </c>
      <c r="M3" s="4">
        <v>962</v>
      </c>
      <c r="N3" s="4" t="s">
        <v>40</v>
      </c>
      <c r="O3" s="4" t="s">
        <v>32</v>
      </c>
      <c r="P3" s="4" t="s">
        <v>33</v>
      </c>
      <c r="Q3" s="4">
        <v>0</v>
      </c>
      <c r="R3" s="7">
        <v>44891</v>
      </c>
      <c r="S3" s="6">
        <v>44934</v>
      </c>
      <c r="T3" s="4" t="s">
        <v>34</v>
      </c>
      <c r="U3" s="4">
        <v>962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44918</v>
      </c>
      <c r="G4" s="6">
        <v>44919</v>
      </c>
      <c r="H4" s="4">
        <v>1</v>
      </c>
      <c r="I4" s="4">
        <v>1</v>
      </c>
      <c r="J4" s="4">
        <v>1</v>
      </c>
      <c r="K4" s="4" t="s">
        <v>30</v>
      </c>
      <c r="L4" s="4">
        <v>283</v>
      </c>
      <c r="M4" s="4">
        <v>283</v>
      </c>
      <c r="N4" s="4" t="s">
        <v>46</v>
      </c>
      <c r="O4" s="4" t="s">
        <v>32</v>
      </c>
      <c r="P4" s="4" t="s">
        <v>33</v>
      </c>
      <c r="Q4" s="4">
        <v>0</v>
      </c>
      <c r="R4" s="7">
        <v>44909</v>
      </c>
      <c r="S4" s="6">
        <v>44934</v>
      </c>
      <c r="T4" s="4" t="s">
        <v>34</v>
      </c>
      <c r="U4" s="4">
        <v>283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44918</v>
      </c>
      <c r="G5" s="6">
        <v>44919</v>
      </c>
      <c r="H5" s="4">
        <v>1</v>
      </c>
      <c r="I5" s="4">
        <v>1</v>
      </c>
      <c r="J5" s="4">
        <v>1</v>
      </c>
      <c r="K5" s="4" t="s">
        <v>30</v>
      </c>
      <c r="L5" s="4">
        <v>-283</v>
      </c>
      <c r="M5" s="4">
        <v>-283</v>
      </c>
      <c r="N5" s="4" t="s">
        <v>46</v>
      </c>
      <c r="O5" s="4" t="s">
        <v>32</v>
      </c>
      <c r="P5" s="4" t="s">
        <v>33</v>
      </c>
      <c r="Q5" s="4">
        <v>0</v>
      </c>
      <c r="R5" s="7">
        <v>44909</v>
      </c>
      <c r="S5" s="6">
        <v>44934</v>
      </c>
      <c r="T5" s="4" t="s">
        <v>34</v>
      </c>
      <c r="U5" s="4">
        <v>-283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44917</v>
      </c>
      <c r="G6" s="6">
        <v>44919</v>
      </c>
      <c r="H6" s="4">
        <v>1</v>
      </c>
      <c r="I6" s="4">
        <v>2</v>
      </c>
      <c r="J6" s="4">
        <v>2</v>
      </c>
      <c r="K6" s="4" t="s">
        <v>30</v>
      </c>
      <c r="L6" s="4">
        <v>1517</v>
      </c>
      <c r="M6" s="4">
        <v>1517</v>
      </c>
      <c r="N6" s="4" t="s">
        <v>53</v>
      </c>
      <c r="O6" s="4" t="s">
        <v>32</v>
      </c>
      <c r="P6" s="4" t="s">
        <v>33</v>
      </c>
      <c r="Q6" s="4">
        <v>0</v>
      </c>
      <c r="R6" s="7">
        <v>44917</v>
      </c>
      <c r="S6" s="6">
        <v>44934</v>
      </c>
      <c r="T6" s="4" t="s">
        <v>34</v>
      </c>
      <c r="U6" s="4">
        <v>1517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44918</v>
      </c>
      <c r="G7" s="6">
        <v>44919</v>
      </c>
      <c r="H7" s="4">
        <v>1</v>
      </c>
      <c r="I7" s="4">
        <v>1</v>
      </c>
      <c r="J7" s="4">
        <v>1</v>
      </c>
      <c r="K7" s="4" t="s">
        <v>30</v>
      </c>
      <c r="L7" s="4">
        <v>108</v>
      </c>
      <c r="M7" s="4">
        <v>108</v>
      </c>
      <c r="N7" s="4" t="s">
        <v>59</v>
      </c>
      <c r="O7" s="4" t="s">
        <v>32</v>
      </c>
      <c r="P7" s="4" t="s">
        <v>33</v>
      </c>
      <c r="Q7" s="4">
        <v>0</v>
      </c>
      <c r="R7" s="7">
        <v>44918</v>
      </c>
      <c r="S7" s="6">
        <v>44934</v>
      </c>
      <c r="T7" s="4" t="s">
        <v>34</v>
      </c>
      <c r="U7" s="4">
        <v>108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44918</v>
      </c>
      <c r="G8" s="6">
        <v>44919</v>
      </c>
      <c r="H8" s="4">
        <v>1</v>
      </c>
      <c r="I8" s="4">
        <v>1</v>
      </c>
      <c r="J8" s="4">
        <v>1</v>
      </c>
      <c r="K8" s="4" t="s">
        <v>30</v>
      </c>
      <c r="L8" s="4">
        <v>328</v>
      </c>
      <c r="M8" s="4">
        <v>328</v>
      </c>
      <c r="N8" s="4" t="s">
        <v>65</v>
      </c>
      <c r="O8" s="4" t="s">
        <v>32</v>
      </c>
      <c r="P8" s="4" t="s">
        <v>33</v>
      </c>
      <c r="Q8" s="4">
        <v>0</v>
      </c>
      <c r="R8" s="7">
        <v>44918</v>
      </c>
      <c r="S8" s="6">
        <v>44934</v>
      </c>
      <c r="T8" s="4" t="s">
        <v>34</v>
      </c>
      <c r="U8" s="4">
        <v>328</v>
      </c>
      <c r="V8" s="4">
        <v>0</v>
      </c>
      <c r="W8" s="4">
        <v>0</v>
      </c>
      <c r="X8" s="4" t="s">
        <v>66</v>
      </c>
      <c r="Y8" s="4" t="s">
        <v>42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44</v>
      </c>
      <c r="E9" s="4" t="s">
        <v>45</v>
      </c>
      <c r="F9" s="6">
        <v>44919</v>
      </c>
      <c r="G9" s="6">
        <v>44920</v>
      </c>
      <c r="H9" s="4">
        <v>1</v>
      </c>
      <c r="I9" s="4">
        <v>1</v>
      </c>
      <c r="J9" s="4">
        <v>1</v>
      </c>
      <c r="K9" s="4" t="s">
        <v>30</v>
      </c>
      <c r="L9" s="4">
        <v>291</v>
      </c>
      <c r="M9" s="4">
        <v>291</v>
      </c>
      <c r="N9" s="4" t="s">
        <v>46</v>
      </c>
      <c r="O9" s="4" t="s">
        <v>68</v>
      </c>
      <c r="P9" s="4" t="s">
        <v>33</v>
      </c>
      <c r="Q9" s="4">
        <v>0</v>
      </c>
      <c r="R9" s="7">
        <v>44909</v>
      </c>
      <c r="S9" s="6">
        <v>44935</v>
      </c>
      <c r="T9" s="4" t="s">
        <v>34</v>
      </c>
      <c r="U9" s="4">
        <v>291</v>
      </c>
      <c r="V9" s="4">
        <v>0</v>
      </c>
      <c r="W9" s="4">
        <v>0</v>
      </c>
      <c r="X9" s="4" t="s">
        <v>69</v>
      </c>
      <c r="Y9" s="4" t="s">
        <v>70</v>
      </c>
    </row>
    <row r="10" s="4" customFormat="1" spans="1:25">
      <c r="A10" s="4" t="s">
        <v>67</v>
      </c>
      <c r="B10" s="4" t="s">
        <v>26</v>
      </c>
      <c r="C10" s="4" t="s">
        <v>49</v>
      </c>
      <c r="D10" s="4" t="s">
        <v>44</v>
      </c>
      <c r="E10" s="4" t="s">
        <v>45</v>
      </c>
      <c r="F10" s="6">
        <v>44919</v>
      </c>
      <c r="G10" s="6">
        <v>44920</v>
      </c>
      <c r="H10" s="4">
        <v>1</v>
      </c>
      <c r="I10" s="4">
        <v>1</v>
      </c>
      <c r="J10" s="4">
        <v>1</v>
      </c>
      <c r="K10" s="4" t="s">
        <v>30</v>
      </c>
      <c r="L10" s="4">
        <v>-291</v>
      </c>
      <c r="M10" s="4">
        <v>-291</v>
      </c>
      <c r="N10" s="4" t="s">
        <v>46</v>
      </c>
      <c r="O10" s="4" t="s">
        <v>68</v>
      </c>
      <c r="P10" s="4" t="s">
        <v>33</v>
      </c>
      <c r="Q10" s="4">
        <v>0</v>
      </c>
      <c r="R10" s="7">
        <v>44909</v>
      </c>
      <c r="S10" s="6">
        <v>44935</v>
      </c>
      <c r="T10" s="4" t="s">
        <v>34</v>
      </c>
      <c r="U10" s="4">
        <v>-291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45</v>
      </c>
      <c r="F11" s="6">
        <v>44918</v>
      </c>
      <c r="G11" s="6">
        <v>44920</v>
      </c>
      <c r="H11" s="4">
        <v>1</v>
      </c>
      <c r="I11" s="4">
        <v>2</v>
      </c>
      <c r="J11" s="4">
        <v>2</v>
      </c>
      <c r="K11" s="4" t="s">
        <v>30</v>
      </c>
      <c r="L11" s="4">
        <v>523</v>
      </c>
      <c r="M11" s="4">
        <v>523</v>
      </c>
      <c r="N11" s="4" t="s">
        <v>73</v>
      </c>
      <c r="O11" s="4" t="s">
        <v>68</v>
      </c>
      <c r="P11" s="4" t="s">
        <v>33</v>
      </c>
      <c r="Q11" s="4">
        <v>0</v>
      </c>
      <c r="R11" s="7">
        <v>44910</v>
      </c>
      <c r="S11" s="6">
        <v>44935</v>
      </c>
      <c r="T11" s="4" t="s">
        <v>34</v>
      </c>
      <c r="U11" s="4">
        <v>523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44919</v>
      </c>
      <c r="G12" s="6">
        <v>44920</v>
      </c>
      <c r="H12" s="4">
        <v>1</v>
      </c>
      <c r="I12" s="4">
        <v>1</v>
      </c>
      <c r="J12" s="4">
        <v>1</v>
      </c>
      <c r="K12" s="4" t="s">
        <v>30</v>
      </c>
      <c r="L12" s="4">
        <v>388</v>
      </c>
      <c r="M12" s="4">
        <v>388</v>
      </c>
      <c r="N12" s="4" t="s">
        <v>79</v>
      </c>
      <c r="O12" s="4" t="s">
        <v>68</v>
      </c>
      <c r="P12" s="4" t="s">
        <v>33</v>
      </c>
      <c r="Q12" s="4">
        <v>0</v>
      </c>
      <c r="R12" s="7">
        <v>44916</v>
      </c>
      <c r="S12" s="6">
        <v>44935</v>
      </c>
      <c r="T12" s="4" t="s">
        <v>34</v>
      </c>
      <c r="U12" s="4">
        <v>388</v>
      </c>
      <c r="V12" s="4">
        <v>0</v>
      </c>
      <c r="W12" s="4">
        <v>0</v>
      </c>
      <c r="X12" s="4" t="s">
        <v>80</v>
      </c>
      <c r="Y12" s="4" t="s">
        <v>42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45</v>
      </c>
      <c r="F13" s="6">
        <v>44919</v>
      </c>
      <c r="G13" s="6">
        <v>44920</v>
      </c>
      <c r="H13" s="4">
        <v>1</v>
      </c>
      <c r="I13" s="4">
        <v>1</v>
      </c>
      <c r="J13" s="4">
        <v>1</v>
      </c>
      <c r="K13" s="4" t="s">
        <v>30</v>
      </c>
      <c r="L13" s="4">
        <v>316</v>
      </c>
      <c r="M13" s="4">
        <v>316</v>
      </c>
      <c r="N13" s="4" t="s">
        <v>83</v>
      </c>
      <c r="O13" s="4" t="s">
        <v>68</v>
      </c>
      <c r="P13" s="4" t="s">
        <v>33</v>
      </c>
      <c r="Q13" s="4">
        <v>0</v>
      </c>
      <c r="R13" s="7">
        <v>44916</v>
      </c>
      <c r="S13" s="6">
        <v>44935</v>
      </c>
      <c r="T13" s="4" t="s">
        <v>34</v>
      </c>
      <c r="U13" s="4">
        <v>316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71</v>
      </c>
      <c r="B14" s="4" t="s">
        <v>26</v>
      </c>
      <c r="C14" s="4" t="s">
        <v>49</v>
      </c>
      <c r="D14" s="4" t="s">
        <v>72</v>
      </c>
      <c r="E14" s="4" t="s">
        <v>45</v>
      </c>
      <c r="F14" s="6">
        <v>44918</v>
      </c>
      <c r="G14" s="6">
        <v>44920</v>
      </c>
      <c r="H14" s="4">
        <v>1</v>
      </c>
      <c r="I14" s="4">
        <v>2</v>
      </c>
      <c r="J14" s="4">
        <v>2</v>
      </c>
      <c r="K14" s="4" t="s">
        <v>30</v>
      </c>
      <c r="L14" s="4">
        <v>-523</v>
      </c>
      <c r="M14" s="4">
        <v>-523</v>
      </c>
      <c r="N14" s="4" t="s">
        <v>73</v>
      </c>
      <c r="O14" s="4" t="s">
        <v>68</v>
      </c>
      <c r="P14" s="4" t="s">
        <v>33</v>
      </c>
      <c r="Q14" s="4">
        <v>0</v>
      </c>
      <c r="R14" s="7">
        <v>44910</v>
      </c>
      <c r="S14" s="6">
        <v>44935</v>
      </c>
      <c r="T14" s="4" t="s">
        <v>34</v>
      </c>
      <c r="U14" s="4">
        <v>-523</v>
      </c>
      <c r="V14" s="4">
        <v>0</v>
      </c>
      <c r="W14" s="4">
        <v>0</v>
      </c>
      <c r="X14" s="4" t="s">
        <v>74</v>
      </c>
      <c r="Y14" s="4" t="s">
        <v>75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44919</v>
      </c>
      <c r="G15" s="6">
        <v>44920</v>
      </c>
      <c r="H15" s="4">
        <v>1</v>
      </c>
      <c r="I15" s="4">
        <v>1</v>
      </c>
      <c r="J15" s="4">
        <v>1</v>
      </c>
      <c r="K15" s="4" t="s">
        <v>30</v>
      </c>
      <c r="L15" s="4">
        <v>504</v>
      </c>
      <c r="M15" s="4">
        <v>504</v>
      </c>
      <c r="N15" s="4" t="s">
        <v>89</v>
      </c>
      <c r="O15" s="4" t="s">
        <v>68</v>
      </c>
      <c r="P15" s="4" t="s">
        <v>33</v>
      </c>
      <c r="Q15" s="4">
        <v>0</v>
      </c>
      <c r="R15" s="7">
        <v>44919</v>
      </c>
      <c r="S15" s="6">
        <v>44935</v>
      </c>
      <c r="T15" s="4" t="s">
        <v>34</v>
      </c>
      <c r="U15" s="4">
        <v>504</v>
      </c>
      <c r="V15" s="4">
        <v>0</v>
      </c>
      <c r="W15" s="4">
        <v>0</v>
      </c>
      <c r="X15" s="4" t="s">
        <v>90</v>
      </c>
      <c r="Y15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9"/>
  <sheetViews>
    <sheetView tabSelected="1" workbookViewId="0">
      <selection activeCell="A18" sqref="A18:A19"/>
    </sheetView>
  </sheetViews>
  <sheetFormatPr defaultColWidth="10" defaultRowHeight="14.4"/>
  <cols>
    <col min="1" max="1" width="12.8888888888889" style="4"/>
    <col min="2" max="3" width="11.8888888888889" style="4"/>
    <col min="4" max="16359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91</v>
      </c>
    </row>
    <row r="2" s="4" customFormat="1" spans="1:9">
      <c r="A2" s="5">
        <v>21836053514</v>
      </c>
      <c r="B2" s="6">
        <v>44918</v>
      </c>
      <c r="C2" s="6">
        <v>44919</v>
      </c>
      <c r="D2" s="4">
        <v>964</v>
      </c>
      <c r="E2" s="4" t="str">
        <f>VLOOKUP(A2,HOP!A:L,12,0)</f>
        <v>964.00</v>
      </c>
      <c r="F2" s="4" t="str">
        <f>VLOOKUP(A2,HOP!A:C,3,0)</f>
        <v>2820721</v>
      </c>
      <c r="G2" s="4">
        <f>D2-E2</f>
        <v>0</v>
      </c>
      <c r="H2" s="4" t="str">
        <f>$H$1&amp;F2</f>
        <v>，2820721</v>
      </c>
      <c r="I2" s="4" t="str">
        <f>VLOOKUP(A2,HOP!A:U,21,0)</f>
        <v>直连</v>
      </c>
    </row>
    <row r="3" s="4" customFormat="1" spans="1:9">
      <c r="A3" s="5">
        <v>21842672262</v>
      </c>
      <c r="B3" s="6">
        <v>44918</v>
      </c>
      <c r="C3" s="6">
        <v>44919</v>
      </c>
      <c r="D3" s="4">
        <v>962</v>
      </c>
      <c r="E3" s="4" t="str">
        <f>VLOOKUP(A3,HOP!A:L,12,0)</f>
        <v>962.00</v>
      </c>
      <c r="F3" s="4" t="str">
        <f>VLOOKUP(A3,HOP!A:C,3,0)</f>
        <v>2826645</v>
      </c>
      <c r="G3" s="4">
        <f t="shared" ref="G3:G12" si="0">D3-E3</f>
        <v>0</v>
      </c>
      <c r="H3" s="4" t="str">
        <f t="shared" ref="H3:H12" si="1">$H$1&amp;F3</f>
        <v>，2826645</v>
      </c>
      <c r="I3" s="4" t="str">
        <f>VLOOKUP(A3,HOP!A:U,21,0)</f>
        <v>直连</v>
      </c>
    </row>
    <row r="4" s="4" customFormat="1" hidden="1" spans="1:9">
      <c r="A4" s="5">
        <v>999221919247118</v>
      </c>
      <c r="B4" s="6">
        <v>44918</v>
      </c>
      <c r="C4" s="6">
        <v>44919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999221980320896</v>
      </c>
      <c r="B5" s="6">
        <v>44917</v>
      </c>
      <c r="C5" s="6">
        <v>44919</v>
      </c>
      <c r="D5" s="4">
        <v>1517</v>
      </c>
      <c r="E5" s="4" t="str">
        <f>VLOOKUP(A5,HOP!A:L,12,0)</f>
        <v>1517.00</v>
      </c>
      <c r="F5" s="4" t="str">
        <f>VLOOKUP(A5,HOP!A:C,3,0)</f>
        <v>2893360</v>
      </c>
      <c r="G5" s="4">
        <f t="shared" si="0"/>
        <v>0</v>
      </c>
      <c r="H5" s="4" t="str">
        <f t="shared" si="1"/>
        <v>，2893360</v>
      </c>
      <c r="I5" s="4" t="str">
        <f>VLOOKUP(A5,HOP!A:U,21,0)</f>
        <v>直连</v>
      </c>
    </row>
    <row r="6" s="4" customFormat="1" spans="1:9">
      <c r="A6" s="5">
        <v>999221987564971</v>
      </c>
      <c r="B6" s="6">
        <v>44918</v>
      </c>
      <c r="C6" s="6">
        <v>44919</v>
      </c>
      <c r="D6" s="4">
        <v>108</v>
      </c>
      <c r="E6" s="4" t="str">
        <f>VLOOKUP(A6,HOP!A:L,12,0)</f>
        <v>108.00</v>
      </c>
      <c r="F6" s="4" t="str">
        <f>VLOOKUP(A6,HOP!A:C,3,0)</f>
        <v>2895889</v>
      </c>
      <c r="G6" s="4">
        <f t="shared" si="0"/>
        <v>0</v>
      </c>
      <c r="H6" s="4" t="str">
        <f t="shared" si="1"/>
        <v>，2895889</v>
      </c>
      <c r="I6" s="4" t="str">
        <f>VLOOKUP(A6,HOP!A:U,21,0)</f>
        <v>直连</v>
      </c>
    </row>
    <row r="7" s="4" customFormat="1" spans="1:9">
      <c r="A7" s="5">
        <v>999221988546780</v>
      </c>
      <c r="B7" s="6">
        <v>44918</v>
      </c>
      <c r="C7" s="6">
        <v>44919</v>
      </c>
      <c r="D7" s="4">
        <v>328</v>
      </c>
      <c r="E7" s="4" t="str">
        <f>VLOOKUP(A7,HOP!A:L,12,0)</f>
        <v>328.00</v>
      </c>
      <c r="F7" s="4" t="str">
        <f>VLOOKUP(A7,HOP!A:C,3,0)</f>
        <v>2896359</v>
      </c>
      <c r="G7" s="4">
        <f t="shared" si="0"/>
        <v>0</v>
      </c>
      <c r="H7" s="4" t="str">
        <f t="shared" si="1"/>
        <v>，2896359</v>
      </c>
      <c r="I7" s="4" t="str">
        <f>VLOOKUP(A7,HOP!A:U,21,0)</f>
        <v>直连</v>
      </c>
    </row>
    <row r="8" s="4" customFormat="1" hidden="1" spans="1:9">
      <c r="A8" s="5">
        <v>999221920077454</v>
      </c>
      <c r="B8" s="6">
        <v>44919</v>
      </c>
      <c r="C8" s="6">
        <v>44920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999221933187168</v>
      </c>
      <c r="B9" s="6">
        <v>44918</v>
      </c>
      <c r="C9" s="6">
        <v>44920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999221972429032</v>
      </c>
      <c r="B10" s="6">
        <v>44919</v>
      </c>
      <c r="C10" s="6">
        <v>44920</v>
      </c>
      <c r="D10" s="4">
        <v>388</v>
      </c>
      <c r="E10" s="4" t="str">
        <f>VLOOKUP(A10,HOP!A:L,12,0)</f>
        <v>388.00</v>
      </c>
      <c r="F10" s="4" t="str">
        <f>VLOOKUP(A10,HOP!A:C,3,0)</f>
        <v>2890536</v>
      </c>
      <c r="G10" s="4">
        <f t="shared" si="0"/>
        <v>0</v>
      </c>
      <c r="H10" s="4" t="str">
        <f t="shared" si="1"/>
        <v>，2890536</v>
      </c>
      <c r="I10" s="4" t="str">
        <f>VLOOKUP(A10,HOP!A:U,21,0)</f>
        <v>直连</v>
      </c>
    </row>
    <row r="11" s="4" customFormat="1" spans="1:9">
      <c r="A11" s="5">
        <v>999221976257562</v>
      </c>
      <c r="B11" s="6">
        <v>44919</v>
      </c>
      <c r="C11" s="6">
        <v>44920</v>
      </c>
      <c r="D11" s="4">
        <v>316</v>
      </c>
      <c r="E11" s="4" t="str">
        <f>VLOOKUP(A11,HOP!A:L,12,0)</f>
        <v>316.00</v>
      </c>
      <c r="F11" s="4" t="str">
        <f>VLOOKUP(A11,HOP!A:C,3,0)</f>
        <v>2892316</v>
      </c>
      <c r="G11" s="4">
        <f t="shared" si="0"/>
        <v>0</v>
      </c>
      <c r="H11" s="4" t="str">
        <f t="shared" si="1"/>
        <v>，2892316</v>
      </c>
      <c r="I11" s="4" t="str">
        <f>VLOOKUP(A11,HOP!A:U,21,0)</f>
        <v>直连</v>
      </c>
    </row>
    <row r="12" s="4" customFormat="1" spans="1:9">
      <c r="A12" s="5">
        <v>999221994672410</v>
      </c>
      <c r="B12" s="6">
        <v>44919</v>
      </c>
      <c r="C12" s="6">
        <v>44920</v>
      </c>
      <c r="D12" s="4">
        <v>504</v>
      </c>
      <c r="E12" s="4" t="str">
        <f>VLOOKUP(A12,HOP!A:L,12,0)</f>
        <v>504.00</v>
      </c>
      <c r="F12" s="4" t="str">
        <f>VLOOKUP(A12,HOP!A:C,3,0)</f>
        <v>2898343</v>
      </c>
      <c r="G12" s="4">
        <f t="shared" si="0"/>
        <v>0</v>
      </c>
      <c r="H12" s="4" t="str">
        <f t="shared" si="1"/>
        <v>，2898343</v>
      </c>
      <c r="I12" s="4" t="str">
        <f>VLOOKUP(A12,HOP!A:U,21,0)</f>
        <v>直连</v>
      </c>
    </row>
    <row r="14" spans="4:4">
      <c r="D14" s="4">
        <f>SUM(D2:D13)</f>
        <v>5087</v>
      </c>
    </row>
    <row r="15" spans="4:4">
      <c r="D15" s="4" t="s">
        <v>92</v>
      </c>
    </row>
    <row r="18" spans="1:1">
      <c r="A18" s="4" t="s">
        <v>93</v>
      </c>
    </row>
    <row r="19" spans="1:1">
      <c r="A19" s="4" t="s">
        <v>94</v>
      </c>
    </row>
  </sheetData>
  <autoFilter ref="A1:X12">
    <filterColumn colId="3">
      <filters>
        <filter val="962"/>
        <filter val="504"/>
        <filter val="964"/>
        <filter val="316"/>
        <filter val="1517"/>
        <filter val="108"/>
        <filter val="328"/>
        <filter val="3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95</v>
      </c>
      <c r="B1" s="2" t="s">
        <v>96</v>
      </c>
      <c r="C1" s="2" t="s">
        <v>97</v>
      </c>
      <c r="D1" s="2" t="s">
        <v>98</v>
      </c>
      <c r="E1" s="2" t="s">
        <v>13</v>
      </c>
      <c r="F1" s="2" t="s">
        <v>5</v>
      </c>
      <c r="G1" s="2" t="s">
        <v>6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3">
        <v>999221972429032</v>
      </c>
      <c r="B2" s="1" t="s">
        <v>114</v>
      </c>
      <c r="C2" s="1" t="s">
        <v>115</v>
      </c>
      <c r="D2" s="1" t="s">
        <v>116</v>
      </c>
      <c r="E2" s="1" t="s">
        <v>117</v>
      </c>
      <c r="F2" s="1" t="s">
        <v>118</v>
      </c>
      <c r="G2" s="1" t="s">
        <v>119</v>
      </c>
      <c r="H2" s="1" t="s">
        <v>120</v>
      </c>
      <c r="I2" s="1" t="s">
        <v>121</v>
      </c>
      <c r="J2" s="1" t="s">
        <v>122</v>
      </c>
      <c r="K2" s="1" t="s">
        <v>121</v>
      </c>
      <c r="L2" s="1" t="s">
        <v>121</v>
      </c>
      <c r="M2" s="1" t="s">
        <v>123</v>
      </c>
      <c r="N2" s="1" t="s">
        <v>123</v>
      </c>
      <c r="O2" s="1" t="s">
        <v>124</v>
      </c>
      <c r="P2" s="1" t="s">
        <v>125</v>
      </c>
      <c r="Q2" s="1" t="s">
        <v>126</v>
      </c>
      <c r="R2" s="1" t="s">
        <v>127</v>
      </c>
      <c r="S2" s="1" t="s">
        <v>128</v>
      </c>
      <c r="T2" s="1" t="s">
        <v>129</v>
      </c>
      <c r="U2" s="1" t="s">
        <v>130</v>
      </c>
      <c r="V2" s="1" t="s">
        <v>131</v>
      </c>
    </row>
    <row r="3" s="1" customFormat="1" spans="1:22">
      <c r="A3" s="3">
        <v>999221988546780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132</v>
      </c>
      <c r="G3" s="1" t="s">
        <v>118</v>
      </c>
      <c r="H3" s="1" t="s">
        <v>120</v>
      </c>
      <c r="I3" s="1" t="s">
        <v>136</v>
      </c>
      <c r="J3" s="1" t="s">
        <v>122</v>
      </c>
      <c r="K3" s="1" t="s">
        <v>136</v>
      </c>
      <c r="L3" s="1" t="s">
        <v>136</v>
      </c>
      <c r="M3" s="1" t="s">
        <v>123</v>
      </c>
      <c r="N3" s="1" t="s">
        <v>123</v>
      </c>
      <c r="O3" s="1" t="s">
        <v>124</v>
      </c>
      <c r="P3" s="1" t="s">
        <v>125</v>
      </c>
      <c r="Q3" s="1" t="s">
        <v>126</v>
      </c>
      <c r="R3" s="1" t="s">
        <v>137</v>
      </c>
      <c r="S3" s="1" t="s">
        <v>128</v>
      </c>
      <c r="T3" s="1" t="s">
        <v>129</v>
      </c>
      <c r="U3" s="1" t="s">
        <v>130</v>
      </c>
      <c r="V3" s="1" t="s">
        <v>131</v>
      </c>
    </row>
    <row r="4" s="1" customFormat="1" spans="1:22">
      <c r="A4" s="3">
        <v>21842672262</v>
      </c>
      <c r="B4" s="1" t="s">
        <v>138</v>
      </c>
      <c r="C4" s="1" t="s">
        <v>139</v>
      </c>
      <c r="D4" s="1" t="s">
        <v>140</v>
      </c>
      <c r="E4" s="1" t="s">
        <v>141</v>
      </c>
      <c r="F4" s="1" t="s">
        <v>132</v>
      </c>
      <c r="G4" s="1" t="s">
        <v>118</v>
      </c>
      <c r="H4" s="1" t="s">
        <v>120</v>
      </c>
      <c r="I4" s="1" t="s">
        <v>142</v>
      </c>
      <c r="J4" s="1" t="s">
        <v>122</v>
      </c>
      <c r="K4" s="1" t="s">
        <v>142</v>
      </c>
      <c r="L4" s="1" t="s">
        <v>142</v>
      </c>
      <c r="M4" s="1" t="s">
        <v>123</v>
      </c>
      <c r="N4" s="1" t="s">
        <v>123</v>
      </c>
      <c r="O4" s="1" t="s">
        <v>124</v>
      </c>
      <c r="P4" s="1" t="s">
        <v>125</v>
      </c>
      <c r="Q4" s="1" t="s">
        <v>126</v>
      </c>
      <c r="R4" s="1" t="s">
        <v>143</v>
      </c>
      <c r="S4" s="1" t="s">
        <v>128</v>
      </c>
      <c r="T4" s="1" t="s">
        <v>129</v>
      </c>
      <c r="U4" s="1" t="s">
        <v>130</v>
      </c>
      <c r="V4" s="1" t="s">
        <v>131</v>
      </c>
    </row>
    <row r="5" s="1" customFormat="1" spans="1:22">
      <c r="A5" s="3">
        <v>999221994672410</v>
      </c>
      <c r="B5" s="1" t="s">
        <v>118</v>
      </c>
      <c r="C5" s="1" t="s">
        <v>144</v>
      </c>
      <c r="D5" s="1" t="s">
        <v>145</v>
      </c>
      <c r="E5" s="1" t="s">
        <v>89</v>
      </c>
      <c r="F5" s="1" t="s">
        <v>118</v>
      </c>
      <c r="G5" s="1" t="s">
        <v>119</v>
      </c>
      <c r="H5" s="1" t="s">
        <v>120</v>
      </c>
      <c r="I5" s="1" t="s">
        <v>146</v>
      </c>
      <c r="J5" s="1" t="s">
        <v>122</v>
      </c>
      <c r="K5" s="1" t="s">
        <v>146</v>
      </c>
      <c r="L5" s="1" t="s">
        <v>146</v>
      </c>
      <c r="M5" s="1" t="s">
        <v>123</v>
      </c>
      <c r="N5" s="1" t="s">
        <v>123</v>
      </c>
      <c r="O5" s="1" t="s">
        <v>124</v>
      </c>
      <c r="P5" s="1" t="s">
        <v>125</v>
      </c>
      <c r="Q5" s="1" t="s">
        <v>126</v>
      </c>
      <c r="R5" s="1" t="s">
        <v>147</v>
      </c>
      <c r="S5" s="1" t="s">
        <v>128</v>
      </c>
      <c r="T5" s="1" t="s">
        <v>129</v>
      </c>
      <c r="U5" s="1" t="s">
        <v>130</v>
      </c>
      <c r="V5" s="1" t="s">
        <v>131</v>
      </c>
    </row>
    <row r="6" s="1" customFormat="1" spans="1:22">
      <c r="A6" s="3">
        <v>999221976257562</v>
      </c>
      <c r="B6" s="1" t="s">
        <v>114</v>
      </c>
      <c r="C6" s="1" t="s">
        <v>148</v>
      </c>
      <c r="D6" s="1" t="s">
        <v>149</v>
      </c>
      <c r="E6" s="1" t="s">
        <v>83</v>
      </c>
      <c r="F6" s="1" t="s">
        <v>118</v>
      </c>
      <c r="G6" s="1" t="s">
        <v>119</v>
      </c>
      <c r="H6" s="1" t="s">
        <v>120</v>
      </c>
      <c r="I6" s="1" t="s">
        <v>150</v>
      </c>
      <c r="J6" s="1" t="s">
        <v>122</v>
      </c>
      <c r="K6" s="1" t="s">
        <v>150</v>
      </c>
      <c r="L6" s="1" t="s">
        <v>150</v>
      </c>
      <c r="M6" s="1" t="s">
        <v>123</v>
      </c>
      <c r="N6" s="1" t="s">
        <v>123</v>
      </c>
      <c r="O6" s="1" t="s">
        <v>124</v>
      </c>
      <c r="P6" s="1" t="s">
        <v>125</v>
      </c>
      <c r="Q6" s="1" t="s">
        <v>126</v>
      </c>
      <c r="R6" s="1" t="s">
        <v>151</v>
      </c>
      <c r="S6" s="1" t="s">
        <v>128</v>
      </c>
      <c r="T6" s="1" t="s">
        <v>129</v>
      </c>
      <c r="U6" s="1" t="s">
        <v>130</v>
      </c>
      <c r="V6" s="1" t="s">
        <v>131</v>
      </c>
    </row>
    <row r="7" s="1" customFormat="1" spans="1:22">
      <c r="A7" s="3">
        <v>999221980320896</v>
      </c>
      <c r="B7" s="1" t="s">
        <v>152</v>
      </c>
      <c r="C7" s="1" t="s">
        <v>153</v>
      </c>
      <c r="D7" s="1" t="s">
        <v>154</v>
      </c>
      <c r="E7" s="1" t="s">
        <v>155</v>
      </c>
      <c r="F7" s="1" t="s">
        <v>152</v>
      </c>
      <c r="G7" s="1" t="s">
        <v>118</v>
      </c>
      <c r="H7" s="1" t="s">
        <v>120</v>
      </c>
      <c r="I7" s="1" t="s">
        <v>156</v>
      </c>
      <c r="J7" s="1" t="s">
        <v>122</v>
      </c>
      <c r="K7" s="1" t="s">
        <v>156</v>
      </c>
      <c r="L7" s="1" t="s">
        <v>156</v>
      </c>
      <c r="M7" s="1" t="s">
        <v>123</v>
      </c>
      <c r="N7" s="1" t="s">
        <v>123</v>
      </c>
      <c r="O7" s="1" t="s">
        <v>124</v>
      </c>
      <c r="P7" s="1" t="s">
        <v>125</v>
      </c>
      <c r="Q7" s="1" t="s">
        <v>126</v>
      </c>
      <c r="R7" s="1" t="s">
        <v>157</v>
      </c>
      <c r="S7" s="1" t="s">
        <v>128</v>
      </c>
      <c r="T7" s="1" t="s">
        <v>129</v>
      </c>
      <c r="U7" s="1" t="s">
        <v>130</v>
      </c>
      <c r="V7" s="1" t="s">
        <v>131</v>
      </c>
    </row>
    <row r="8" s="1" customFormat="1" spans="1:22">
      <c r="A8" s="3">
        <v>999221987564971</v>
      </c>
      <c r="B8" s="1" t="s">
        <v>132</v>
      </c>
      <c r="C8" s="1" t="s">
        <v>158</v>
      </c>
      <c r="D8" s="1" t="s">
        <v>159</v>
      </c>
      <c r="E8" s="1" t="s">
        <v>59</v>
      </c>
      <c r="F8" s="1" t="s">
        <v>132</v>
      </c>
      <c r="G8" s="1" t="s">
        <v>118</v>
      </c>
      <c r="H8" s="1" t="s">
        <v>120</v>
      </c>
      <c r="I8" s="1" t="s">
        <v>160</v>
      </c>
      <c r="J8" s="1" t="s">
        <v>122</v>
      </c>
      <c r="K8" s="1" t="s">
        <v>160</v>
      </c>
      <c r="L8" s="1" t="s">
        <v>160</v>
      </c>
      <c r="M8" s="1" t="s">
        <v>123</v>
      </c>
      <c r="N8" s="1" t="s">
        <v>123</v>
      </c>
      <c r="O8" s="1" t="s">
        <v>124</v>
      </c>
      <c r="P8" s="1" t="s">
        <v>125</v>
      </c>
      <c r="Q8" s="1" t="s">
        <v>126</v>
      </c>
      <c r="R8" s="1" t="s">
        <v>161</v>
      </c>
      <c r="S8" s="1" t="s">
        <v>128</v>
      </c>
      <c r="T8" s="1" t="s">
        <v>129</v>
      </c>
      <c r="U8" s="1" t="s">
        <v>130</v>
      </c>
      <c r="V8" s="1" t="s">
        <v>131</v>
      </c>
    </row>
    <row r="9" s="1" customFormat="1" spans="1:22">
      <c r="A9" s="3">
        <v>21836053514</v>
      </c>
      <c r="B9" s="1" t="s">
        <v>162</v>
      </c>
      <c r="C9" s="1" t="s">
        <v>163</v>
      </c>
      <c r="D9" s="1" t="s">
        <v>164</v>
      </c>
      <c r="E9" s="1" t="s">
        <v>165</v>
      </c>
      <c r="F9" s="1" t="s">
        <v>132</v>
      </c>
      <c r="G9" s="1" t="s">
        <v>118</v>
      </c>
      <c r="H9" s="1" t="s">
        <v>120</v>
      </c>
      <c r="I9" s="1" t="s">
        <v>166</v>
      </c>
      <c r="J9" s="1" t="s">
        <v>122</v>
      </c>
      <c r="K9" s="1" t="s">
        <v>166</v>
      </c>
      <c r="L9" s="1" t="s">
        <v>166</v>
      </c>
      <c r="M9" s="1" t="s">
        <v>123</v>
      </c>
      <c r="N9" s="1" t="s">
        <v>123</v>
      </c>
      <c r="O9" s="1" t="s">
        <v>124</v>
      </c>
      <c r="P9" s="1" t="s">
        <v>125</v>
      </c>
      <c r="Q9" s="1" t="s">
        <v>126</v>
      </c>
      <c r="R9" s="1" t="s">
        <v>167</v>
      </c>
      <c r="S9" s="1" t="s">
        <v>128</v>
      </c>
      <c r="T9" s="1" t="s">
        <v>129</v>
      </c>
      <c r="U9" s="1" t="s">
        <v>130</v>
      </c>
      <c r="V9" s="1" t="s">
        <v>131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洪敏峰</dc:creator>
  <cp:lastModifiedBy>天蝎座◐▂◐</cp:lastModifiedBy>
  <dcterms:created xsi:type="dcterms:W3CDTF">2023-01-09T01:59:00Z</dcterms:created>
  <dcterms:modified xsi:type="dcterms:W3CDTF">2023-01-09T02:06:07Z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1443952759D6400188118A912B1E73EA</vt:lpwstr>
  </property>
  <property fmtid="{D5CDD505-2E9C-101B-9397-08002B2CF9AE}" pid="3" name="KSOProductBuildVer">
    <vt:lpwstr>2052-11.1.0.13703</vt:lpwstr>
  </property>
</Properties>
</file>