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<sst xmlns="http://schemas.openxmlformats.org/spreadsheetml/2006/main" count="133" uniqueCount="83">
  <si>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</si>
  <si>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</si>
  <si>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</si>
  <si>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</si>
  <si>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</si>
  <si>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</si>
  <si>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</si>
  <si>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</si>
  <si>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</si>
  <si>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</si>
  <si>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</si>
  <si>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</si>
  <si>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</si>
  <si>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</si>
  <si>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</si>
  <si>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</si>
  <si>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</si>
  <si>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</si>
  <si>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</si>
  <si>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</si>
  <si>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</si>
  <si>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</si>
  <si>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</si>
  <si>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</si>
  <si>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</si>
  <si>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999222077053494	</t>
  </si>
  <si>
    <t>Ctrip</t>
  </si>
  <si>
    <t>正常</t>
  </si>
  <si>
    <t>[成都]成都新会展亚朵酒店(65109312)</t>
  </si>
  <si>
    <t>高级大床房&lt;双人入住&gt;&lt;内宾&gt;&lt;预付&gt;&lt;单早&gt;</t>
  </si>
  <si>
    <t>CNY</t>
  </si>
  <si>
    <t>杨季珂</t>
  </si>
  <si>
    <t>CA11323230108CNY</t>
  </si>
  <si>
    <t>未提现</t>
  </si>
  <si>
    <t>携程开票</t>
  </si>
  <si>
    <t xml:space="preserve">2920428	</t>
  </si>
  <si>
    <t xml:space="preserve">	</t>
  </si>
  <si>
    <t>取消</t>
  </si>
  <si>
    <t xml:space="preserve">999222081669814	</t>
  </si>
  <si>
    <t>高级复式大床房&lt;双人入住&gt;&lt;内宾&gt;&lt;预付&gt;&lt;单早&gt;</t>
  </si>
  <si>
    <t xml:space="preserve">2921598	</t>
  </si>
  <si>
    <t>，</t>
  </si>
  <si>
    <t>A230109094310481</t>
  </si>
  <si>
    <t>CNY / HKD 当前参考汇率: 1.144249456</t>
  </si>
  <si>
    <t>总计：347.13 CNY/
397.2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</si>
  <si>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</si>
  <si>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</si>
  <si>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</si>
  <si>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</si>
  <si>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</si>
  <si>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</si>
  <si>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</si>
  <si>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</si>
  <si>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</si>
  <si>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</si>
  <si>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</si>
  <si>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</si>
  <si>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</si>
  <si>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</si>
  <si>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</si>
  <si>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</si>
  <si>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</si>
  <si>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</si>
  <si>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</si>
  <si>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2023-01-04</t>
  </si>
  <si>
    <t>2920428</t>
  </si>
  <si>
    <t>成都新会展亚朵酒店</t>
  </si>
  <si>
    <t>2023-01-05</t>
  </si>
  <si>
    <t>退房日月结</t>
  </si>
  <si>
    <t>313.38</t>
  </si>
  <si>
    <t>RMB</t>
  </si>
  <si>
    <t>0</t>
  </si>
  <si>
    <t>0.00</t>
  </si>
  <si>
    <t>携程汇智国内直连</t>
  </si>
  <si>
    <t>1861</t>
  </si>
  <si>
    <t>2023-01-04 15:03:29</t>
  </si>
  <si>
    <t>否</t>
  </si>
  <si>
    <t>汇智国际旅游发展有限公司</t>
  </si>
  <si>
    <t>直连</t>
  </si>
  <si>
    <t>中国</t>
  </si>
  <si>
    <t>2921598</t>
  </si>
  <si>
    <t>347.13</t>
  </si>
  <si>
    <t>2023-01-04 22:34:10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</si>
</sst>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11</xdr:col>
      <xdr:colOff>518160</xdr:colOff>
      <xdr:row>35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8260080" cy="4274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44930</v>
      </c>
      <c r="G2" s="6">
        <v>44931</v>
      </c>
      <c r="H2" s="4">
        <v>1</v>
      </c>
      <c r="I2" s="4">
        <v>1</v>
      </c>
      <c r="J2" s="4">
        <v>1</v>
      </c>
      <c r="K2" s="4" t="s">
        <v>30</v>
      </c>
      <c r="L2" s="4">
        <v>313.38</v>
      </c>
      <c r="M2" s="4">
        <v>313.38</v>
      </c>
      <c r="N2" s="4" t="s">
        <v>31</v>
      </c>
      <c r="O2" s="4" t="s">
        <v>32</v>
      </c>
      <c r="P2" s="4" t="s">
        <v>33</v>
      </c>
      <c r="Q2" s="4">
        <v>0</v>
      </c>
      <c r="R2" s="7">
        <v>44930</v>
      </c>
      <c r="S2" s="6">
        <v>44934</v>
      </c>
      <c r="T2" s="4" t="s">
        <v>34</v>
      </c>
      <c r="U2" s="4">
        <v>313.38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44930</v>
      </c>
      <c r="G3" s="6">
        <v>44931</v>
      </c>
      <c r="H3" s="4">
        <v>1</v>
      </c>
      <c r="I3" s="4">
        <v>1</v>
      </c>
      <c r="J3" s="4">
        <v>1</v>
      </c>
      <c r="K3" s="4" t="s">
        <v>30</v>
      </c>
      <c r="L3" s="4">
        <v>-313.38</v>
      </c>
      <c r="M3" s="4">
        <v>-313.38</v>
      </c>
      <c r="N3" s="4" t="s">
        <v>31</v>
      </c>
      <c r="O3" s="4" t="s">
        <v>32</v>
      </c>
      <c r="P3" s="4" t="s">
        <v>33</v>
      </c>
      <c r="Q3" s="4">
        <v>0</v>
      </c>
      <c r="R3" s="7">
        <v>44930</v>
      </c>
      <c r="S3" s="6">
        <v>44934</v>
      </c>
      <c r="T3" s="4" t="s">
        <v>34</v>
      </c>
      <c r="U3" s="4">
        <v>-313.38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44930</v>
      </c>
      <c r="G4" s="6">
        <v>44931</v>
      </c>
      <c r="H4" s="4">
        <v>1</v>
      </c>
      <c r="I4" s="4">
        <v>1</v>
      </c>
      <c r="J4" s="4">
        <v>1</v>
      </c>
      <c r="K4" s="4" t="s">
        <v>30</v>
      </c>
      <c r="L4" s="4">
        <v>347.13</v>
      </c>
      <c r="M4" s="4">
        <v>347.13</v>
      </c>
      <c r="N4" s="4" t="s">
        <v>31</v>
      </c>
      <c r="O4" s="4" t="s">
        <v>32</v>
      </c>
      <c r="P4" s="4" t="s">
        <v>33</v>
      </c>
      <c r="Q4" s="4">
        <v>0</v>
      </c>
      <c r="R4" s="7">
        <v>44930</v>
      </c>
      <c r="S4" s="6">
        <v>44934</v>
      </c>
      <c r="T4" s="4" t="s">
        <v>34</v>
      </c>
      <c r="U4" s="4">
        <v>347.13</v>
      </c>
      <c r="V4" s="4">
        <v>0</v>
      </c>
      <c r="W4" s="4">
        <v>0</v>
      </c>
      <c r="X4" s="4" t="s">
        <v>40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9" sqref="A9:A11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hidden="1" spans="1:9">
      <c r="A2" s="5">
        <v>999222077053494</v>
      </c>
      <c r="B2" s="6">
        <v>44930</v>
      </c>
      <c r="C2" s="6">
        <v>44931</v>
      </c>
      <c r="D2" s="4">
        <v>0</v>
      </c>
      <c r="E2" s="4" t="str">
        <f>VLOOKUP(A2,HOP!A:L,12,0)</f>
        <v>313.38</v>
      </c>
      <c r="F2" s="4" t="str">
        <f>VLOOKUP(A2,HOP!A:C,3,0)</f>
        <v>2920428</v>
      </c>
      <c r="G2" s="4">
        <f>D2-E2</f>
        <v>-313.38</v>
      </c>
      <c r="H2" s="4" t="str">
        <f>$H$1&amp;F2</f>
        <v>，2920428</v>
      </c>
      <c r="I2" s="4" t="str">
        <f>VLOOKUP(A2,HOP!A:U,21,0)</f>
        <v>直连</v>
      </c>
    </row>
    <row r="3" s="4" customFormat="1" spans="1:9">
      <c r="A3" s="5">
        <v>999222081669814</v>
      </c>
      <c r="B3" s="6">
        <v>44930</v>
      </c>
      <c r="C3" s="6">
        <v>44931</v>
      </c>
      <c r="D3" s="4">
        <v>347.13</v>
      </c>
      <c r="E3" s="4" t="str">
        <f>VLOOKUP(A3,HOP!A:L,12,0)</f>
        <v>347.13</v>
      </c>
      <c r="F3" s="4" t="str">
        <f>VLOOKUP(A3,HOP!A:C,3,0)</f>
        <v>2921598</v>
      </c>
      <c r="G3" s="4">
        <f>D3-E3</f>
        <v>0</v>
      </c>
      <c r="H3" s="4" t="str">
        <f>$H$1&amp;F3</f>
        <v>，2921598</v>
      </c>
      <c r="I3" s="4" t="str">
        <f>VLOOKUP(A3,HOP!A:U,21,0)</f>
        <v>直连</v>
      </c>
    </row>
    <row r="5" spans="4:4">
      <c r="D5" s="4">
        <f>SUM(D2:D4)</f>
        <v>347.13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</sheetData>
  <autoFilter ref="A1:XFD11">
    <filterColumn colId="3">
      <filters blank="1">
        <filter val="347.1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999222077053494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</row>
    <row r="3" s="1" customFormat="1" spans="1:22">
      <c r="A3" s="3">
        <v>999222081669814</v>
      </c>
      <c r="B3" s="1" t="s">
        <v>64</v>
      </c>
      <c r="C3" s="1" t="s">
        <v>80</v>
      </c>
      <c r="D3" s="1" t="s">
        <v>66</v>
      </c>
      <c r="E3" s="1" t="s">
        <v>31</v>
      </c>
      <c r="F3" s="1" t="s">
        <v>64</v>
      </c>
      <c r="G3" s="1" t="s">
        <v>67</v>
      </c>
      <c r="H3" s="1" t="s">
        <v>68</v>
      </c>
      <c r="I3" s="1" t="s">
        <v>81</v>
      </c>
      <c r="J3" s="1" t="s">
        <v>70</v>
      </c>
      <c r="K3" s="1" t="s">
        <v>81</v>
      </c>
      <c r="L3" s="1" t="s">
        <v>81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82</v>
      </c>
      <c r="S3" s="1" t="s">
        <v>76</v>
      </c>
      <c r="T3" s="1" t="s">
        <v>77</v>
      </c>
      <c r="U3" s="1" t="s">
        <v>78</v>
      </c>
      <c r="V3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2023-01-09T01:35:00Z</dcterms:created>
  <dcterms:modified xsi:type="dcterms:W3CDTF">2023-01-09T01:45:22Z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42BDCAD614B14BE087BAE34005FE433F</vt:lpwstr>
  </property>
  <property fmtid="{D5CDD505-2E9C-101B-9397-08002B2CF9AE}" pid="3" name="KSOProductBuildVer">
    <vt:lpwstr>2052-11.1.0.13703</vt:lpwstr>
  </property>
</Properties>
</file>