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对账!$A$1:$X$77</definedName>
  </definedNames>
  <calcPr calcId="144525"/>
</workbook>
</file>

<file path=xl/sharedStrings.xml><?xml version="1.0" encoding="utf-8"?>
<sst xmlns="http://schemas.openxmlformats.org/spreadsheetml/2006/main" count="2557" uniqueCount="868">
  <si>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</si>
  <si>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</si>
  <si>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</si>
  <si>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</si>
  <si>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</si>
  <si>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</si>
  <si>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</si>
  <si>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</si>
  <si>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</si>
  <si>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</si>
  <si>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</si>
  <si>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</si>
  <si>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</si>
  <si>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</si>
  <si>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</si>
  <si>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</si>
  <si>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</si>
  <si>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</si>
  <si>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</si>
  <si>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</si>
  <si>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</si>
  <si>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</si>
  <si>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</si>
  <si>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</si>
  <si>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</si>
  <si>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21094420991	</t>
  </si>
  <si>
    <t>Ctrip</t>
  </si>
  <si>
    <t>正常</t>
  </si>
  <si>
    <t>[曼谷]曼谷大仓新颐饭店(The Okura Prestige Bangkok)(4646619)</t>
  </si>
  <si>
    <t>豪华特大床房-禁烟&lt;特惠专享&gt;&lt;双人入住&gt;&lt;不适用泰国客人&gt;&lt;双早&gt;</t>
  </si>
  <si>
    <t>CNY</t>
  </si>
  <si>
    <t>Lee/Sin Tung Phyllis</t>
  </si>
  <si>
    <t>CA2019230112CNY</t>
  </si>
  <si>
    <t>未提现</t>
  </si>
  <si>
    <t>携程开票</t>
  </si>
  <si>
    <t xml:space="preserve">2700154	</t>
  </si>
  <si>
    <t xml:space="preserve">6834227	</t>
  </si>
  <si>
    <t xml:space="preserve">21355252775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</si>
  <si>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</si>
  <si>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</si>
  <si>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LIANG/WENLU,BAI/BINGYANG</t>
  </si>
  <si>
    <t xml:space="preserve">2728120	</t>
  </si>
  <si>
    <t xml:space="preserve">621635	</t>
  </si>
  <si>
    <t xml:space="preserve">21413895450	</t>
  </si>
  <si>
    <t>[首尔]天空花园酒店东大门1号店(Hotel Skypark Dongdaemun I)(28525744)</t>
  </si>
  <si>
    <t>标准双床房&lt;双人入住&gt;&lt;无早&gt;</t>
  </si>
  <si>
    <t>LIU/KANGSHENG</t>
  </si>
  <si>
    <t xml:space="preserve">2734139	</t>
  </si>
  <si>
    <t xml:space="preserve">	</t>
  </si>
  <si>
    <t>取消</t>
  </si>
  <si>
    <t xml:space="preserve">21512102090	</t>
  </si>
  <si>
    <t>[曼谷]曼谷香格里拉大酒店 (SHA Extra Plus)(Shangri-La Bangkok)(3243791)</t>
  </si>
  <si>
    <t>香格里拉楼豪华阳台双床房&lt;双人入住&gt;&lt;双早&gt;</t>
  </si>
  <si>
    <t>AJCHARIYASAKDA/POUNGPAKA</t>
  </si>
  <si>
    <t xml:space="preserve">2754443	</t>
  </si>
  <si>
    <t xml:space="preserve">11453910	</t>
  </si>
  <si>
    <t xml:space="preserve">21612936934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</si>
  <si>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</si>
  <si>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</si>
  <si>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PAK/WJ,PAK/WJ</t>
  </si>
  <si>
    <t xml:space="preserve">2765383	</t>
  </si>
  <si>
    <t xml:space="preserve">246323	</t>
  </si>
  <si>
    <t xml:space="preserve">21623706433	</t>
  </si>
  <si>
    <t>[曼谷]金玉素万那普酒店(Golden Jade Suvarnabhumi)(28680143)</t>
  </si>
  <si>
    <t>三人房&lt;三人入住&gt;&lt;无早&gt;</t>
  </si>
  <si>
    <t>TSUJI/YUKIHIKO</t>
  </si>
  <si>
    <t xml:space="preserve">2767038	</t>
  </si>
  <si>
    <t xml:space="preserve">acknowledge	</t>
  </si>
  <si>
    <t xml:space="preserve">21738151706	</t>
  </si>
  <si>
    <t>[长滩岛]长滩岛摄政沙滩水疗度假村(Henann Regency Resort &amp; Spa)(5246684)</t>
  </si>
  <si>
    <t>豪华房(至少连住2晚及以上)&lt;特惠&gt;&lt;三人入住&gt;&lt;早餐&gt;</t>
  </si>
  <si>
    <t>Chounwoo/Park,Chounwoo/Park,Chounwoo/Park,Chounwoo/Park,Chounwoo/Park</t>
  </si>
  <si>
    <t xml:space="preserve">2781058	</t>
  </si>
  <si>
    <t xml:space="preserve">39661114	</t>
  </si>
  <si>
    <t xml:space="preserve">21808034626	</t>
  </si>
  <si>
    <t>[吉隆坡]吉隆坡四季酒店(Four Seasons Hotel Kuala Lumpur)(17496902)</t>
  </si>
  <si>
    <t>城景特大床房(至少连住2晚及以上)&lt;双人入住&gt;&lt;双早&gt;</t>
  </si>
  <si>
    <t>Chahal/Arman</t>
  </si>
  <si>
    <t xml:space="preserve">2802259	</t>
  </si>
  <si>
    <t xml:space="preserve">3170285	</t>
  </si>
  <si>
    <t xml:space="preserve">21809770111	</t>
  </si>
  <si>
    <t>[曼谷]曼谷利特酒店 (SHA Extra Plus)(LiT BANGKOK Hotel)(3799511)</t>
  </si>
  <si>
    <t>不同温度特大床房&lt;特惠专享&gt;&lt;双人入住&gt;&lt;双早&gt;</t>
  </si>
  <si>
    <t>Kraiwanich/Suthasinee</t>
  </si>
  <si>
    <t xml:space="preserve">2802853	</t>
  </si>
  <si>
    <t xml:space="preserve">7729	</t>
  </si>
  <si>
    <t xml:space="preserve">21810145532	</t>
  </si>
  <si>
    <t>不同温度特大床房&lt;特惠专享&gt;&lt;双人入住&gt;&lt;无早&gt;</t>
  </si>
  <si>
    <t>DING/JACKSON,DING/JACKSON</t>
  </si>
  <si>
    <t xml:space="preserve">2802951	</t>
  </si>
  <si>
    <t xml:space="preserve">7728	</t>
  </si>
  <si>
    <t xml:space="preserve">21810177984	</t>
  </si>
  <si>
    <t>不同温度双床房&lt;特惠专享&gt;&lt;双人入住&gt;&lt;无早&gt;</t>
  </si>
  <si>
    <t>JOANNE/TOLEDO</t>
  </si>
  <si>
    <t xml:space="preserve">2802970	</t>
  </si>
  <si>
    <t xml:space="preserve">7726	</t>
  </si>
  <si>
    <t xml:space="preserve">21829661318	</t>
  </si>
  <si>
    <t>[吉隆坡]辉盛凯贝丽(Capri by Fraser Bukit Bintang)(88638672)</t>
  </si>
  <si>
    <t>豪华大床一室房&lt;双人入住&gt;&lt;双早&gt;</t>
  </si>
  <si>
    <t>ABDUL RAHIM/NUR SADRINA</t>
  </si>
  <si>
    <t xml:space="preserve">2815464	</t>
  </si>
  <si>
    <t xml:space="preserve">42480431-1/45653473-1	</t>
  </si>
  <si>
    <t xml:space="preserve">21831642335	</t>
  </si>
  <si>
    <t>[苏梅岛]苏梅岛曼特拉度假酒店(SHA Plus+)(Mantra Samui Resort (SHA Plus+))(28679165)</t>
  </si>
  <si>
    <t>海景爱情房&lt;限时抢购&gt;&lt;超值特惠&gt;&lt;双人入住&gt;&lt;双早&gt;</t>
  </si>
  <si>
    <t>LO/YU-CHIEN</t>
  </si>
  <si>
    <t xml:space="preserve">2818093	</t>
  </si>
  <si>
    <t xml:space="preserve">6356	</t>
  </si>
  <si>
    <t xml:space="preserve">21843383132	</t>
  </si>
  <si>
    <t>[曼绒市]绿中海度假村 - 全球奢华精品酒店(Pangkor Laut Resort - Small Luxury Hotels of the World)(13181425)</t>
  </si>
  <si>
    <t>花园别墅(至少连住2晚及以上)&lt;限量特价&gt;&lt;双人入住&gt;&lt;双早&gt;</t>
  </si>
  <si>
    <t>Au/KinFaiDerek,Au/KinFaiDerek</t>
  </si>
  <si>
    <t xml:space="preserve">2827676	</t>
  </si>
  <si>
    <t xml:space="preserve">166624172	</t>
  </si>
  <si>
    <t xml:space="preserve">21848322285	</t>
  </si>
  <si>
    <t>[梳邦再也]双威金字塔酒店(Sunway Pyramid Hotel)(17055173)</t>
  </si>
  <si>
    <t>豪华特大床房&lt;双人入住&gt;&lt;无早&gt;</t>
  </si>
  <si>
    <t>Yong/Choon Fah</t>
  </si>
  <si>
    <t xml:space="preserve">2836551	</t>
  </si>
  <si>
    <t xml:space="preserve">242557881	</t>
  </si>
  <si>
    <t xml:space="preserve">21857428283	</t>
  </si>
  <si>
    <t>[曼谷]曼谷秋素坤逸酒店 (SHA Plus+)(Qiu Hotel Sukhumvit (SHA Plus+))(28597378)</t>
  </si>
  <si>
    <t>豪华房(无窗)&lt;今日特惠&gt;&lt;双人入住&gt;&lt;无早&gt;</t>
  </si>
  <si>
    <t>LI/SZE LAI,LAI/CHUN ON</t>
  </si>
  <si>
    <t xml:space="preserve">2852574	</t>
  </si>
  <si>
    <t xml:space="preserve">Confirmed	</t>
  </si>
  <si>
    <t xml:space="preserve">21857440585	</t>
  </si>
  <si>
    <t>[曼谷]曼谷盛泰乐水门酒店 (SHA Plus+)(Centara Watergate Pavillion Hotel Bangkok (SHA Plus+))(4733674)</t>
  </si>
  <si>
    <t>高级双床房(至少连住2晚及以上)&lt;今日特价 &gt;&lt;双人入住&gt;&lt;仅适用亚洲客人&gt;&lt;双早&gt;</t>
  </si>
  <si>
    <t>TSO /TSZ YAN</t>
  </si>
  <si>
    <t xml:space="preserve">2852602	</t>
  </si>
  <si>
    <t xml:space="preserve">236799	</t>
  </si>
  <si>
    <t xml:space="preserve">21859498696	</t>
  </si>
  <si>
    <t>豪华房(无窗)&lt;三人入住&gt;&lt;早餐&gt;</t>
  </si>
  <si>
    <t>HEI/KOK</t>
  </si>
  <si>
    <t xml:space="preserve">2855779	</t>
  </si>
  <si>
    <t xml:space="preserve">80257	</t>
  </si>
  <si>
    <t xml:space="preserve">999221882152873	</t>
  </si>
  <si>
    <t>[Sao Pedro de Penaferrim]鹏哈龙格度假酒店(Penha Longa Resort)(98305435)</t>
  </si>
  <si>
    <t>豪华房&lt;双人入住&gt;&lt;预付&gt;&lt;双早&gt;</t>
  </si>
  <si>
    <t>Kroener/Isabel</t>
  </si>
  <si>
    <t xml:space="preserve">2863548	</t>
  </si>
  <si>
    <t xml:space="preserve">21892130936	</t>
  </si>
  <si>
    <t>[吉隆坡]吉隆坡皇家朱兰酒店(Royale Chulan Kuala Lumpur)(5280527)</t>
  </si>
  <si>
    <t>一室公寓&lt;双人入住&gt;&lt;双早&gt;</t>
  </si>
  <si>
    <t>Bazilah/Bibi,Bazilah/Bibi</t>
  </si>
  <si>
    <t xml:space="preserve">2866326	</t>
  </si>
  <si>
    <t xml:space="preserve">10010651442	</t>
  </si>
  <si>
    <t xml:space="preserve">21901368610	</t>
  </si>
  <si>
    <t>[曼谷]曼谷素坤逸航站 21 中心酒店 (SHA Plus+)(Grande Centre Point Hotel Terminal 21 (SHA Plus+))(5908161)</t>
  </si>
  <si>
    <t>行政四人套房&lt;特惠专享&gt;&lt;四人入住&gt;&lt;早餐&gt;</t>
  </si>
  <si>
    <t>CHAE/MIRAN</t>
  </si>
  <si>
    <t xml:space="preserve">2868725	</t>
  </si>
  <si>
    <t xml:space="preserve">395104	</t>
  </si>
  <si>
    <t xml:space="preserve">999221908791929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</si>
  <si>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</si>
  <si>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</si>
  <si>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CHAO/ZHENG</t>
  </si>
  <si>
    <t xml:space="preserve">2870692	</t>
  </si>
  <si>
    <t xml:space="preserve">7857657	</t>
  </si>
  <si>
    <t xml:space="preserve">999221916555604	</t>
  </si>
  <si>
    <t>[普吉岛]普吉岛城市海港度假酒店 (SHA Extra Plus)(Fishermen's Harbour Urban Resort Phuket (SHA Extra Plus))(2355959)</t>
  </si>
  <si>
    <t>豪华家庭房&lt;三人入住&gt;&lt;早餐&gt;</t>
  </si>
  <si>
    <t>WATANASIN/CHAYUTRA</t>
  </si>
  <si>
    <t xml:space="preserve">2872995	</t>
  </si>
  <si>
    <t xml:space="preserve">47865	</t>
  </si>
  <si>
    <t xml:space="preserve">999221942596824	</t>
  </si>
  <si>
    <t>LIN/JUN HENG RICHES</t>
  </si>
  <si>
    <t xml:space="preserve">2880510	</t>
  </si>
  <si>
    <t xml:space="preserve">80710	</t>
  </si>
  <si>
    <t xml:space="preserve">999221961357182	</t>
  </si>
  <si>
    <t>高级房&lt;双人入住&gt;&lt;双早&gt;</t>
  </si>
  <si>
    <t>Haron/Izzat,Haron/Izzat</t>
  </si>
  <si>
    <t xml:space="preserve">2886471	</t>
  </si>
  <si>
    <t xml:space="preserve">10010652665	</t>
  </si>
  <si>
    <t xml:space="preserve">999221962347496	</t>
  </si>
  <si>
    <t>[伯克利]沙特克广场酒店(Hotel Shattuck Plaza)(98328703)</t>
  </si>
  <si>
    <t>豪华特大床房&lt;双人入住&gt;&lt;预付&gt;&lt;无早&gt;</t>
  </si>
  <si>
    <t>Xiu/Xinran</t>
  </si>
  <si>
    <t xml:space="preserve">2886930	</t>
  </si>
  <si>
    <t xml:space="preserve">121980468	</t>
  </si>
  <si>
    <t xml:space="preserve">999221962393543	</t>
  </si>
  <si>
    <t>香格里拉楼豪华双床房(连住3晚及以上)&lt;双人入住&gt;&lt;双早&gt;</t>
  </si>
  <si>
    <t>PAN/XINYI</t>
  </si>
  <si>
    <t xml:space="preserve">2886975	</t>
  </si>
  <si>
    <t xml:space="preserve">11475117	</t>
  </si>
  <si>
    <t xml:space="preserve">999221976866187	</t>
  </si>
  <si>
    <t>[拉普拉普]坦布利 海滨 水疗度假村(Tambuli Seaside Resort and Spa)(100961327)</t>
  </si>
  <si>
    <t>豪华一室房&lt;特价大促销&gt;&lt;三人入住&gt;&lt;早餐&gt;</t>
  </si>
  <si>
    <t>Kuan/Jen,Kuan/Jen,Kuan/Jen,Kuan/Jen,Kuan/Jen,Kuan/Jen</t>
  </si>
  <si>
    <t xml:space="preserve">2892812	</t>
  </si>
  <si>
    <t xml:space="preserve">14053	</t>
  </si>
  <si>
    <t xml:space="preserve">999221989176685	</t>
  </si>
  <si>
    <t>[乔治市]槟城尼奥酒店 (槟城对抗新冠肺炎认证)(Neo+ Penang (PenangFightCovid-19 Certified))(24052379)</t>
  </si>
  <si>
    <t>猎户座房&lt;双人入住&gt;&lt;双早&gt;</t>
  </si>
  <si>
    <t>Huang/Shihming,Huang/Shihming</t>
  </si>
  <si>
    <t xml:space="preserve">2896612	</t>
  </si>
  <si>
    <t xml:space="preserve">170275	</t>
  </si>
  <si>
    <t xml:space="preserve">21992176263	</t>
  </si>
  <si>
    <t>[甲米]甲米奥南宜必思尚品酒店(SHA Extra Plus)(Ibis Styles Krabi Ao Nang(SHA Extra Plus))(3525981)</t>
  </si>
  <si>
    <t>标准双床房&lt;特价大促销&gt;&lt;双人入住&gt;&lt;双早&gt;</t>
  </si>
  <si>
    <t>MAKRUNGJAENG/WILAIRAT</t>
  </si>
  <si>
    <t xml:space="preserve">2897279	</t>
  </si>
  <si>
    <t xml:space="preserve">33176502	</t>
  </si>
  <si>
    <t xml:space="preserve">999222002396661	</t>
  </si>
  <si>
    <t>[芽庄]芽庄洲际酒店(InterContinental Nha Trang, an IHG Hotel)(4398930)</t>
  </si>
  <si>
    <t>城景甄选特大床房&lt;双人入住&gt;&lt;双早&gt;</t>
  </si>
  <si>
    <t>LEE/SOOIN,CHOI/JAEHAK</t>
  </si>
  <si>
    <t xml:space="preserve">2900630	</t>
  </si>
  <si>
    <t xml:space="preserve">633662	</t>
  </si>
  <si>
    <t xml:space="preserve">999222002454828	</t>
  </si>
  <si>
    <t>[曼谷]曼谷素坤逸辉盛阁酒店(Fraser Suites Sukhumvit, Bangkok)(27238239)</t>
  </si>
  <si>
    <t>一卧室行政公寓&lt;特惠专享&gt;&lt;双人入住&gt;&lt;双早&gt;</t>
  </si>
  <si>
    <t>KLEYNHANS/TANYA,MULLER/MARTIN HEIN</t>
  </si>
  <si>
    <t xml:space="preserve">2900645	</t>
  </si>
  <si>
    <t xml:space="preserve">11265939-1	</t>
  </si>
  <si>
    <t xml:space="preserve">999222004008120	</t>
  </si>
  <si>
    <t>豪华特大床房(至少连住2晚及以上)&lt;今日特价 &gt;&lt;双人入住&gt;&lt;仅适用亚洲客人&gt;&lt;双早&gt;</t>
  </si>
  <si>
    <t>SAIYAKATE/NANNAPAT</t>
  </si>
  <si>
    <t xml:space="preserve">2901052	</t>
  </si>
  <si>
    <t xml:space="preserve">238049	</t>
  </si>
  <si>
    <t xml:space="preserve">999222004607574	</t>
  </si>
  <si>
    <t>[曼谷]曼谷索拉利亚西铁酒店(Solaria Nishitetsu Hotel Bangkok)(102642575)</t>
  </si>
  <si>
    <t>标准双床房&lt;特惠专享&gt;&lt;双人入住&gt;&lt;无早&gt;</t>
  </si>
  <si>
    <t>Lesca/Olivier</t>
  </si>
  <si>
    <t xml:space="preserve">2901353	</t>
  </si>
  <si>
    <t xml:space="preserve">241087726	</t>
  </si>
  <si>
    <t xml:space="preserve">999222010966682	</t>
  </si>
  <si>
    <t>[曼谷]曼谷威客3號酒店 (SHA Plus+)(Vic3 Bangkok  (SHA Plus+))(5072852)</t>
  </si>
  <si>
    <t>一室行政特大床房(至少提前1天预订)&lt;今日特价 &gt;&lt;双人入住&gt;&lt;无早&gt;</t>
  </si>
  <si>
    <t>DANSOONTRONWONG/THANYALAK</t>
  </si>
  <si>
    <t xml:space="preserve">2903641	</t>
  </si>
  <si>
    <t xml:space="preserve">1611406	</t>
  </si>
  <si>
    <t xml:space="preserve">999222016278263	</t>
  </si>
  <si>
    <t>[曼谷]标准酒店 - 曼谷大都会大厦(The Standard, Bangkok Mahanakhon)(91246959)</t>
  </si>
  <si>
    <t>豪华特大床房(至少连住2晚及以上)&lt;超值特惠&gt;&lt;双人入住&gt;&lt;不适用泰国客人&gt;&lt;双早&gt;</t>
  </si>
  <si>
    <t>CHAU/MAN KIT</t>
  </si>
  <si>
    <t xml:space="preserve">2905126	</t>
  </si>
  <si>
    <t xml:space="preserve">194071257	</t>
  </si>
  <si>
    <t xml:space="preserve">999222034315294	</t>
  </si>
  <si>
    <t>[岘港]岘港莫纳科酒店(Monarque Hotel Danang)(25665514)</t>
  </si>
  <si>
    <t>莫纳科双床房(连住5晚及以上)&lt;双人入住&gt;&lt;双早&gt;&lt;新酒店礼盒&gt;</t>
  </si>
  <si>
    <t>SEONG/SIJIN,JUNG/MYEONGGYEONG</t>
  </si>
  <si>
    <t xml:space="preserve">2911395	</t>
  </si>
  <si>
    <t xml:space="preserve">39070	</t>
  </si>
  <si>
    <t xml:space="preserve">999222059641712	</t>
  </si>
  <si>
    <t>[Sala Dan]甲米兰达岛双莲水疗度假酒店(SHA Extra Plus)(Twin Lotus Resort &amp; Spa Koh Lanta(SHA Extra Plus))(5771418)</t>
  </si>
  <si>
    <t>高级房&lt;特惠&gt;&lt;双人入住&gt;&lt;双早&gt;</t>
  </si>
  <si>
    <t>Li/Hao</t>
  </si>
  <si>
    <t xml:space="preserve">2916393	</t>
  </si>
  <si>
    <t xml:space="preserve">7254	</t>
  </si>
  <si>
    <t xml:space="preserve">999222064162468	</t>
  </si>
  <si>
    <t>[普吉岛]普吉岛芭东艾希莉广场酒店(The Ashlee Plaza Patong Hotel Spa Phuket)(5212172)</t>
  </si>
  <si>
    <t>高级双人床房(连住3晚及以上)&lt;双人入住&gt;&lt;无早&gt;</t>
  </si>
  <si>
    <t>BAYARAA/NYAMDORJ</t>
  </si>
  <si>
    <t xml:space="preserve">2917150	</t>
  </si>
  <si>
    <t xml:space="preserve">33595	</t>
  </si>
  <si>
    <t xml:space="preserve">999222068586517	</t>
  </si>
  <si>
    <t>[帕拉尼亚克]马尼拉新濠天地凯悦酒店(Hyatt Regency Manila City of Dreams)(5917305)</t>
  </si>
  <si>
    <t>凯悦特大床房&lt;双人入住&gt;&lt;不适用菲律宾客人&gt;&lt;双早&gt;</t>
  </si>
  <si>
    <t>JEON/CHOUL SIK</t>
  </si>
  <si>
    <t xml:space="preserve">2917811	</t>
  </si>
  <si>
    <t xml:space="preserve">25637143	</t>
  </si>
  <si>
    <t xml:space="preserve">999222073812079	</t>
  </si>
  <si>
    <t>凯悦特大床房&lt;特价大促销&gt;&lt;双人入住&gt;&lt;不适用菲律宾客人&gt;&lt;无早&gt;</t>
  </si>
  <si>
    <t>Yun/Buungkon</t>
  </si>
  <si>
    <t xml:space="preserve">2919209	</t>
  </si>
  <si>
    <t xml:space="preserve">64250786	</t>
  </si>
  <si>
    <t xml:space="preserve">999222075835071	</t>
  </si>
  <si>
    <t>[依斯干达公主城]特立尼达公主港套房酒店(Trinidad Suites Puteri Harbour)(99959221)</t>
  </si>
  <si>
    <t>一卧室行政公寓&lt;双人入住&gt;&lt;双早&gt;</t>
  </si>
  <si>
    <t>TAN/HONG PENG</t>
  </si>
  <si>
    <t xml:space="preserve">2919903	</t>
  </si>
  <si>
    <t xml:space="preserve">9599	</t>
  </si>
  <si>
    <t xml:space="preserve">999222076883302	</t>
  </si>
  <si>
    <t>[芙蓉]芙蓉皇家朱兰酒店(Royale Chulan Seremban)(91100866)</t>
  </si>
  <si>
    <t>高级房&lt;双人入住&gt;&lt;无早&gt;</t>
  </si>
  <si>
    <t>Liaw/Vui Shiong,Liaw/Vui Shiong</t>
  </si>
  <si>
    <t xml:space="preserve">2920380	</t>
  </si>
  <si>
    <t xml:space="preserve">1296550	</t>
  </si>
  <si>
    <t xml:space="preserve">999222080911425	</t>
  </si>
  <si>
    <t>[帕赛市]马尼拉金凤凰酒店(Golden Phoenix Hotel-Manila)(5421957)</t>
  </si>
  <si>
    <t>JIANG/MING MEI</t>
  </si>
  <si>
    <t xml:space="preserve">2921247	</t>
  </si>
  <si>
    <t xml:space="preserve">2301050019	</t>
  </si>
  <si>
    <t xml:space="preserve">999222081829479	</t>
  </si>
  <si>
    <t>[釜山]斯坦福酒店釜山(Stanford Hotel Busan)(28525719)</t>
  </si>
  <si>
    <t>标准双人床房&lt;单人入住&gt;&lt;不适用韩国客人&gt;&lt;无早&gt;</t>
  </si>
  <si>
    <t>TOYOSHIMA/SHUNSUKE</t>
  </si>
  <si>
    <t xml:space="preserve">2921694	</t>
  </si>
  <si>
    <t xml:space="preserve">23778493	</t>
  </si>
  <si>
    <t xml:space="preserve">999222082263654	</t>
  </si>
  <si>
    <t>[普吉岛]尼帕度假酒店 (SHA Extra Plus)(Nipa Resort (SHA Extra Plus))(4371205)</t>
  </si>
  <si>
    <t>超级豪华池景房&lt;双人入住&gt;&lt;特价促销&gt;&lt;双早&gt;</t>
  </si>
  <si>
    <t>orian/Bofink</t>
  </si>
  <si>
    <t xml:space="preserve">2921875	</t>
  </si>
  <si>
    <t xml:space="preserve">999222082420329	</t>
  </si>
  <si>
    <t>LOO/HUN JUIE</t>
  </si>
  <si>
    <t xml:space="preserve">2921934	</t>
  </si>
  <si>
    <t xml:space="preserve">243703649	</t>
  </si>
  <si>
    <t xml:space="preserve">999222082488871	</t>
  </si>
  <si>
    <t>[巴厘岛]巴厘岛尼欧库塔酒店(Hotel Neo+ Kuta - Legian by Aston)(28561917)</t>
  </si>
  <si>
    <t>豪华房(带阳台)&lt;双人入住&gt;&lt;预付&gt;&lt;无早&gt;</t>
  </si>
  <si>
    <t>Kurniawan/Rizki,Kurniawan/Rizki,Kurniawan/Rizki,Kurniawan/Rizki,Kurniawan/Rizki,Kurniawan/Rizki</t>
  </si>
  <si>
    <t xml:space="preserve">2921962	</t>
  </si>
  <si>
    <t xml:space="preserve">999222084891219	</t>
  </si>
  <si>
    <t>[依斯干达公主城]双威大盒子酒店(Sunway Hotel Big Box)(91411884)</t>
  </si>
  <si>
    <t>豪华双床房&lt;单人入住&gt;&lt;单早&gt;</t>
  </si>
  <si>
    <t>Cheah/Ken,Cheah/Ken</t>
  </si>
  <si>
    <t xml:space="preserve">2922292	</t>
  </si>
  <si>
    <t xml:space="preserve">64662	</t>
  </si>
  <si>
    <t xml:space="preserve">22087690265	</t>
  </si>
  <si>
    <t>豪华双床房(至少连住2晚及以上)&lt;双人入住&gt;&lt;双早&gt;</t>
  </si>
  <si>
    <t>Juwana/Jeane Janti</t>
  </si>
  <si>
    <t xml:space="preserve">2923120	</t>
  </si>
  <si>
    <t xml:space="preserve">64679	</t>
  </si>
  <si>
    <t xml:space="preserve">999222088226427	</t>
  </si>
  <si>
    <t>[曼谷]优本纳沙通(Urbana Sathorn, Bangkok)(5025085)</t>
  </si>
  <si>
    <t>一卧室豪华房(至少连住2晚及以上)&lt;双人入住&gt;&lt;无早&gt;</t>
  </si>
  <si>
    <t>NGAI/YIU FAI</t>
  </si>
  <si>
    <t xml:space="preserve">2923335	</t>
  </si>
  <si>
    <t xml:space="preserve">2242195204908	</t>
  </si>
  <si>
    <t xml:space="preserve">999222091531477	</t>
  </si>
  <si>
    <t>ZOU/MENGYUE,Yang/Yali</t>
  </si>
  <si>
    <t xml:space="preserve">2923824	</t>
  </si>
  <si>
    <t xml:space="preserve">999222092383935	</t>
  </si>
  <si>
    <t>[芭堤雅]达拉海角渡假村(Cape Dara Resort)(5470678)</t>
  </si>
  <si>
    <t>豪华特大床房&lt;双人入住&gt;&lt;双早&gt;</t>
  </si>
  <si>
    <t>KULJAROENPANICH/NICHANAN</t>
  </si>
  <si>
    <t xml:space="preserve">2924060	</t>
  </si>
  <si>
    <t xml:space="preserve">484852	</t>
  </si>
  <si>
    <t xml:space="preserve">999222093175646	</t>
  </si>
  <si>
    <t>[八打灵再也]皇家朱兰白沙罗酒店(Royale Chulan Damansara)(28528087)</t>
  </si>
  <si>
    <t>MOHD NOR/AZURA,SAID IDRIS/SAID ZURAIDI EDY</t>
  </si>
  <si>
    <t xml:space="preserve">2924264	</t>
  </si>
  <si>
    <t xml:space="preserve">602249	</t>
  </si>
  <si>
    <t xml:space="preserve">999222094750167	</t>
  </si>
  <si>
    <t>[曼谷]曼谷盛泰澜中央世界商业中心酒店  (SHA Plus+)(Centara Grand &amp; Bangkok Convention Centre at CentralWorld  (SHA Plus+))(5527365)</t>
  </si>
  <si>
    <t>豪华双床房&lt;今日特价 &gt;&lt;双人入住&gt;&lt;不适用泰国客人&gt;&lt;无早&gt;</t>
  </si>
  <si>
    <t>WANTING/ZHENG,HONG/QI</t>
  </si>
  <si>
    <t xml:space="preserve">2925092	</t>
  </si>
  <si>
    <t xml:space="preserve">244104756	</t>
  </si>
  <si>
    <t xml:space="preserve">22095097467	</t>
  </si>
  <si>
    <t>[大山脚]槟城标致酒店 (槟城对抗新冠肺炎认证)(Iconic Hotel Penang (PenangFightCovid-19 Certified))(28537947)</t>
  </si>
  <si>
    <t>高级房&lt;单人入住&gt;&lt;单早&gt;</t>
  </si>
  <si>
    <t>HONG/SENG HOO</t>
  </si>
  <si>
    <t xml:space="preserve">2925281	</t>
  </si>
  <si>
    <t xml:space="preserve">355578	</t>
  </si>
  <si>
    <t xml:space="preserve">999222098016310	</t>
  </si>
  <si>
    <t>[曼谷]于拉查达阿曼塔酒店(Amanta Hotel &amp; Residence Ratchada)(28679148)</t>
  </si>
  <si>
    <t>两卧室皇室套房&lt;四人入住&gt;&lt;无早&gt;</t>
  </si>
  <si>
    <t>LI/WEIJIAN,Gao/Xuyuan</t>
  </si>
  <si>
    <t xml:space="preserve">2925600	</t>
  </si>
  <si>
    <t xml:space="preserve">62732258-1	</t>
  </si>
  <si>
    <t xml:space="preserve">999222103503054	</t>
  </si>
  <si>
    <t>[普吉岛]相片酒店普吉岛(SHA Plus+)(Foto Hotel Phuket(SHA Plus+))(92435867)</t>
  </si>
  <si>
    <t>Ozone Hall with Balcony&lt;双人入住&gt;&lt;无早&gt;</t>
  </si>
  <si>
    <t>Fournier/Anne-laure,Fournier/Anne-laure</t>
  </si>
  <si>
    <t xml:space="preserve">2926980	</t>
  </si>
  <si>
    <t xml:space="preserve">14135	</t>
  </si>
  <si>
    <t xml:space="preserve">999222104392045	</t>
  </si>
  <si>
    <t>[曼谷]曼谷班达拉套房酒店(Bandara Suites Silom, Bangkok)(90808448)</t>
  </si>
  <si>
    <t>一室房&lt;特惠专享&gt;&lt;双人入住&gt;&lt;双早&gt;</t>
  </si>
  <si>
    <t>Eisele/Benedikt,Eisele/Benedikt</t>
  </si>
  <si>
    <t xml:space="preserve">2927140	</t>
  </si>
  <si>
    <t xml:space="preserve">999222104807227	</t>
  </si>
  <si>
    <t xml:space="preserve">2927236	</t>
  </si>
  <si>
    <t xml:space="preserve">202876	</t>
  </si>
  <si>
    <t xml:space="preserve">999222104998824	</t>
  </si>
  <si>
    <t>[奎松市]马尼拉赛达北维迪斯酒店 - 多用途酒店(Seda Vertis North - Multiple Use Hotel)(17891668)</t>
  </si>
  <si>
    <t>豪华房&lt;特价大促销&gt;&lt;双人入住&gt;&lt;双早&gt;</t>
  </si>
  <si>
    <t>Padilla/Floriefe,Padilla/Floriefe</t>
  </si>
  <si>
    <t xml:space="preserve">2927315	</t>
  </si>
  <si>
    <t xml:space="preserve">2504311	</t>
  </si>
  <si>
    <t xml:space="preserve">999222103987413	</t>
  </si>
  <si>
    <t>一室公寓&lt;双人入住&gt;&lt;无早&gt;</t>
  </si>
  <si>
    <t>KALEKAR/NILESH,SANGTHONG/PLOYNAPHAT</t>
  </si>
  <si>
    <t xml:space="preserve">2927069	</t>
  </si>
  <si>
    <t xml:space="preserve">10010655115	</t>
  </si>
  <si>
    <t xml:space="preserve">22106345288	</t>
  </si>
  <si>
    <t>高级房&lt;特惠&gt;&lt;双人入住&gt;&lt;无早&gt;</t>
  </si>
  <si>
    <t>MANO/TAKESHI</t>
  </si>
  <si>
    <t xml:space="preserve">2927711	</t>
  </si>
  <si>
    <t xml:space="preserve">398581	</t>
  </si>
  <si>
    <t xml:space="preserve">999222106705892	</t>
  </si>
  <si>
    <t>[普吉岛]卡塔棕榈水疗度假酒店 (SHA Extra Plus)(Kata Palm Resort &amp; Spa (SHA Extra Plus))(4120277)</t>
  </si>
  <si>
    <t>皇家蓝翼高级房&lt;特惠&gt;&lt;双人入住&gt;&lt;双早&gt;</t>
  </si>
  <si>
    <t>V Mangtani/Suraj,V Mangtani/Suraj</t>
  </si>
  <si>
    <t xml:space="preserve">2927791	</t>
  </si>
  <si>
    <t xml:space="preserve">999222107564352	</t>
  </si>
  <si>
    <t>[曼谷]索菲特曼谷素坤逸酒店(Sofitel Bangkok Sukhumvit)(4119444)</t>
  </si>
  <si>
    <t>奢华特大床房&lt;双人入住&gt;&lt;双早&gt;</t>
  </si>
  <si>
    <t>MAO/Zhenhong,Danni/Mao</t>
  </si>
  <si>
    <t xml:space="preserve">2928150	</t>
  </si>
  <si>
    <t xml:space="preserve"> 946025	</t>
  </si>
  <si>
    <t xml:space="preserve">999222107713945	</t>
  </si>
  <si>
    <t>[科伦]科伦太阳花园度假村(Coron Soleil Garden Resort)(98984688)</t>
  </si>
  <si>
    <t>池畔套房&lt;双人入住&gt;&lt;双早&gt;</t>
  </si>
  <si>
    <t>ZHANG/HONGYU,FENG/TIFFANY YONG TONG</t>
  </si>
  <si>
    <t xml:space="preserve">2928236	</t>
  </si>
  <si>
    <t xml:space="preserve">0107849	</t>
  </si>
  <si>
    <t xml:space="preserve">999222107754856	</t>
  </si>
  <si>
    <t>[光州]ACC设计酒店(ACC Design Hotel)(28523273)</t>
  </si>
  <si>
    <t>标准双人房&lt;双人入住&gt;&lt;预付&gt;&lt;双早&gt;</t>
  </si>
  <si>
    <t>No/Hyunjun</t>
  </si>
  <si>
    <t xml:space="preserve">2928260	</t>
  </si>
  <si>
    <t xml:space="preserve">20230107572511839	</t>
  </si>
  <si>
    <t xml:space="preserve">999222107924705	</t>
  </si>
  <si>
    <t>[普吉岛]普吉岛芭东海滩品质水疗度假村(Quality Resort and Spa Patong Beach)(98984522)</t>
  </si>
  <si>
    <t>高级豪华特大床房&lt;双人入住&gt;&lt;双早&gt;</t>
  </si>
  <si>
    <t>XUE/CHAO</t>
  </si>
  <si>
    <t xml:space="preserve">2928334	</t>
  </si>
  <si>
    <t xml:space="preserve">RR23000052	</t>
  </si>
  <si>
    <t xml:space="preserve">999222110986314	</t>
  </si>
  <si>
    <t>[普吉岛]Travelodge 普吉城镇酒店(Travelodge Phuket Town)(83852850)</t>
  </si>
  <si>
    <t>标准房&lt;双人入住&gt;&lt;无早&gt;</t>
  </si>
  <si>
    <t>Butwong/Natthakun,Butwong/Natthakun,Butwong/Natthakun,Butwong/Natthakun</t>
  </si>
  <si>
    <t xml:space="preserve">2929003	</t>
  </si>
  <si>
    <t xml:space="preserve">6830	</t>
  </si>
  <si>
    <t xml:space="preserve">999222111982328	</t>
  </si>
  <si>
    <t>MCHARDY/JOHN</t>
  </si>
  <si>
    <t xml:space="preserve">2929279	</t>
  </si>
  <si>
    <t xml:space="preserve">999222113509204	</t>
  </si>
  <si>
    <t>尊贵一室房&lt;双人入住&gt;&lt;双早&gt;</t>
  </si>
  <si>
    <t>AMIR HAMZAH/MUHAMMAD HAZWAN</t>
  </si>
  <si>
    <t xml:space="preserve">2929755	</t>
  </si>
  <si>
    <t xml:space="preserve">9723	</t>
  </si>
  <si>
    <t xml:space="preserve">999222114232348	</t>
  </si>
  <si>
    <t>豪华房&lt;特惠&gt;&lt;双人入住&gt;&lt;不适用泰国/印度次大陆客人&gt;&lt;双早&gt;</t>
  </si>
  <si>
    <t>ZHAO/ZHIXI,QIAO/HANG</t>
  </si>
  <si>
    <t xml:space="preserve">2929997	</t>
  </si>
  <si>
    <t xml:space="preserve">485129	</t>
  </si>
  <si>
    <t xml:space="preserve">999222114454575	</t>
  </si>
  <si>
    <t>[普吉岛]普吉岛丁索度假村 (SHA Extra Plus)(Dinso Resort (SHA Extra Plus))(28676810)</t>
  </si>
  <si>
    <t>泳池一卧室别墅&lt;今日特价 &gt;&lt;双人入住&gt;&lt;双早&gt;</t>
  </si>
  <si>
    <t>AHMED/ADIL</t>
  </si>
  <si>
    <t xml:space="preserve">2930082	</t>
  </si>
  <si>
    <t xml:space="preserve">999222115191169	</t>
  </si>
  <si>
    <t>QI/XIN,PENG/YIXIN</t>
  </si>
  <si>
    <t xml:space="preserve">2930496	</t>
  </si>
  <si>
    <t xml:space="preserve">244501844	</t>
  </si>
  <si>
    <t xml:space="preserve">999222117151505	</t>
  </si>
  <si>
    <t>[八打灵再也]皇家朱兰曲线酒店(Royale Chulan The Curve)(28528099)</t>
  </si>
  <si>
    <t>CHE ENGKU KHALID/ENGKU NOR ALIA</t>
  </si>
  <si>
    <t xml:space="preserve">2930772	</t>
  </si>
  <si>
    <t xml:space="preserve">398117	</t>
  </si>
  <si>
    <t xml:space="preserve">999222119817649	</t>
  </si>
  <si>
    <t>[迪拜]迪拜伊本·白图泰安凡尼酒店(Avani Ibn Battuta Dubai Hotel)(103647799)</t>
  </si>
  <si>
    <t>安凡尼高级房&lt;双人入住&gt;&lt;双早&gt;</t>
  </si>
  <si>
    <t>ARKESTEIJN/JOOST</t>
  </si>
  <si>
    <t xml:space="preserve">2931324	</t>
  </si>
  <si>
    <t xml:space="preserve">257494	</t>
  </si>
  <si>
    <t>退单</t>
  </si>
  <si>
    <t>，</t>
  </si>
  <si>
    <t>A230112093728481</t>
  </si>
  <si>
    <t>A230112093947481</t>
  </si>
  <si>
    <t>CNY / HKD 当前参考汇率: 1.155204084</t>
  </si>
  <si>
    <t>总计：119235.28 CNY/
137741.08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</si>
  <si>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</si>
  <si>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</si>
  <si>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</si>
  <si>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</si>
  <si>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</si>
  <si>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</si>
  <si>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</si>
  <si>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</si>
  <si>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</si>
  <si>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</si>
  <si>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</si>
  <si>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</si>
  <si>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</si>
  <si>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</si>
  <si>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</si>
  <si>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</si>
  <si>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</si>
  <si>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</si>
  <si>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</si>
  <si>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2023-01-08</t>
  </si>
  <si>
    <t>2931324</t>
  </si>
  <si>
    <t>迪拜伊本·白图泰安凡尼酒店</t>
  </si>
  <si>
    <t>ARKESTEIJN JOOST</t>
  </si>
  <si>
    <t>2023-01-09</t>
  </si>
  <si>
    <t>退房日周结</t>
  </si>
  <si>
    <t>699.00</t>
  </si>
  <si>
    <t>RMB</t>
  </si>
  <si>
    <t>0</t>
  </si>
  <si>
    <t>0.00</t>
  </si>
  <si>
    <t>携程国际直连(DD)</t>
  </si>
  <si>
    <t>01.011174</t>
  </si>
  <si>
    <t>2023-01-08 19:33:19</t>
  </si>
  <si>
    <t>否</t>
  </si>
  <si>
    <t>汇智国际旅游发展有限公司</t>
  </si>
  <si>
    <t>直采</t>
  </si>
  <si>
    <t>阿拉伯联合酋长国</t>
  </si>
  <si>
    <t>2930772</t>
  </si>
  <si>
    <t>吉隆坡皇家星光曲线酒店</t>
  </si>
  <si>
    <t>CHE ENGKU KHALID ENGKU NOR ALIA</t>
  </si>
  <si>
    <t>373.00</t>
  </si>
  <si>
    <t>2023-01-08 12:50:40</t>
  </si>
  <si>
    <t>马来西亚</t>
  </si>
  <si>
    <t>2930496</t>
  </si>
  <si>
    <t>曼谷盛泰澜中央世界商业中心酒店  (SHA Plus+)</t>
  </si>
  <si>
    <t>QI XIN,PENG YIXIN</t>
  </si>
  <si>
    <t>1061.00</t>
  </si>
  <si>
    <t>2023-01-08 10:50:57</t>
  </si>
  <si>
    <t>泰国</t>
  </si>
  <si>
    <t>2929997</t>
  </si>
  <si>
    <t>达拉海角度假酒店</t>
  </si>
  <si>
    <t>ZHAO ZHIXI,QIAO HANG</t>
  </si>
  <si>
    <t>735.00</t>
  </si>
  <si>
    <t>2023-01-08 09:22:53</t>
  </si>
  <si>
    <t>2023-01-07</t>
  </si>
  <si>
    <t>2929755</t>
  </si>
  <si>
    <t>特立尼达公主港套房酒店</t>
  </si>
  <si>
    <t>AMIR HAMZAH MUHAMMAD HAZWAN</t>
  </si>
  <si>
    <t>324.00</t>
  </si>
  <si>
    <t>2023-01-07 22:54:40</t>
  </si>
  <si>
    <t>2929279</t>
  </si>
  <si>
    <t>Travelodge Phuket Town</t>
  </si>
  <si>
    <t>MCHARDY JOHN</t>
  </si>
  <si>
    <t>188.00</t>
  </si>
  <si>
    <t>2023-01-08 12:17:47</t>
  </si>
  <si>
    <t>2929003</t>
  </si>
  <si>
    <t>Butwong Natthakun,Butwong Natthakun,Butwong Natthakun,Butwong Natthakun</t>
  </si>
  <si>
    <t>376.00</t>
  </si>
  <si>
    <t>2023-01-07 18:42:42</t>
  </si>
  <si>
    <t>2928334</t>
  </si>
  <si>
    <t>普吉岛芭东海滩品质度假村</t>
  </si>
  <si>
    <t>XUE CHAO</t>
  </si>
  <si>
    <t>2140.00</t>
  </si>
  <si>
    <t>2023-01-07 15:00:35</t>
  </si>
  <si>
    <t>2928260</t>
  </si>
  <si>
    <t>ACC设计酒店</t>
  </si>
  <si>
    <t>No Hyunjun</t>
  </si>
  <si>
    <t>373.29</t>
  </si>
  <si>
    <t>2023-01-07 14:12:02</t>
  </si>
  <si>
    <t>直连</t>
  </si>
  <si>
    <t>韩国</t>
  </si>
  <si>
    <t>2928236</t>
  </si>
  <si>
    <t>克洛恩太阳花园度假村</t>
  </si>
  <si>
    <t>ZHANG HONGYU,FENG TIFFANY YONG TONG</t>
  </si>
  <si>
    <t>1004.00</t>
  </si>
  <si>
    <t>2023-01-07 14:30:11</t>
  </si>
  <si>
    <t>菲律宾</t>
  </si>
  <si>
    <t>2928150</t>
  </si>
  <si>
    <t>索菲特曼谷素坤逸酒店</t>
  </si>
  <si>
    <t>MAO Zhenhong,Danni Mao</t>
  </si>
  <si>
    <t>2940.00</t>
  </si>
  <si>
    <t>2023-01-07 14:59:59</t>
  </si>
  <si>
    <t>2927708</t>
  </si>
  <si>
    <t>曼谷素坤逸航站 21 中心酒店 (SHA Plus+)</t>
  </si>
  <si>
    <t>MANO TAKESHI</t>
  </si>
  <si>
    <t>888.00</t>
  </si>
  <si>
    <t>2023-01-07 12:00:51</t>
  </si>
  <si>
    <t>2927315</t>
  </si>
  <si>
    <t>马尼拉赛达北维迪斯酒店 - 多用途酒店</t>
  </si>
  <si>
    <t>Padilla Floriefe,Padilla Floriefe</t>
  </si>
  <si>
    <t>1296.00</t>
  </si>
  <si>
    <t>2023-01-07 08:09:23</t>
  </si>
  <si>
    <t>2927236</t>
  </si>
  <si>
    <t>曼谷班达拉套房酒店</t>
  </si>
  <si>
    <t>Eisele Benedikt,Eisele Benedikt</t>
  </si>
  <si>
    <t>2200.00</t>
  </si>
  <si>
    <t>2023-01-07 10:59:39</t>
  </si>
  <si>
    <t>2927069</t>
  </si>
  <si>
    <t>吉隆坡皇家朱兰酒店</t>
  </si>
  <si>
    <t>KALEKAR NILESH,SANGTHONG PLOYNAPHAT</t>
  </si>
  <si>
    <t>834.00</t>
  </si>
  <si>
    <t>2023-01-07 10:17:07</t>
  </si>
  <si>
    <t>2023-01-06</t>
  </si>
  <si>
    <t>2926980</t>
  </si>
  <si>
    <t>相片酒店普吉岛(SHA Plus+)</t>
  </si>
  <si>
    <t>Fournier Anne-laure,Fournier Anne-laure</t>
  </si>
  <si>
    <t>1232.00</t>
  </si>
  <si>
    <t>2023-01-07 10:37:56</t>
  </si>
  <si>
    <t>2925600</t>
  </si>
  <si>
    <t>曼谷拉查达阿曼达酒店和公寓</t>
  </si>
  <si>
    <t>LI WEIJIAN,Gao Xuyuan</t>
  </si>
  <si>
    <t>3990.00</t>
  </si>
  <si>
    <t>2023-01-06 15:13:13</t>
  </si>
  <si>
    <t>2925281</t>
  </si>
  <si>
    <t>槟城标致酒店 (槟城对抗新冠肺炎认证)</t>
  </si>
  <si>
    <t>HONG SENG HOO</t>
  </si>
  <si>
    <t>2023-01-06 13:22:07</t>
  </si>
  <si>
    <t>2925092</t>
  </si>
  <si>
    <t>WANTING ZHENG,HONG QI</t>
  </si>
  <si>
    <t>1056.00</t>
  </si>
  <si>
    <t>2023-01-06 15:53:01</t>
  </si>
  <si>
    <t>2023-01-05</t>
  </si>
  <si>
    <t>2924264</t>
  </si>
  <si>
    <t>吉隆坡白沙罗皇家朱兰酒店</t>
  </si>
  <si>
    <t>MOHD NOR AZURA,SAID IDRIS SAID ZURAIDI EDY</t>
  </si>
  <si>
    <t>340.00</t>
  </si>
  <si>
    <t>2023-01-06 10:28:48</t>
  </si>
  <si>
    <t>2924060</t>
  </si>
  <si>
    <t>KULJAROENPANICH NICHANAN</t>
  </si>
  <si>
    <t>830.00</t>
  </si>
  <si>
    <t>2023-01-06 11:59:48</t>
  </si>
  <si>
    <t>2923120</t>
  </si>
  <si>
    <t>双威大盒子酒店</t>
  </si>
  <si>
    <t>Juwana Jeane Janti</t>
  </si>
  <si>
    <t>969.00</t>
  </si>
  <si>
    <t>2023-01-05 16:52:49</t>
  </si>
  <si>
    <t>2923335</t>
  </si>
  <si>
    <t>优本纳沙通</t>
  </si>
  <si>
    <t>NGAI YIU FAI</t>
  </si>
  <si>
    <t>2023-01-06 11:02:21</t>
  </si>
  <si>
    <t>2921962</t>
  </si>
  <si>
    <t>巴厘岛尼欧库塔酒店</t>
  </si>
  <si>
    <t>Kurniawan Rizki,Kurniawan Rizki,Kurniawan Rizki,Kurniawan Rizki,Kurniawan Rizki,Kurniawan Rizki</t>
  </si>
  <si>
    <t>1666.08</t>
  </si>
  <si>
    <t>2023-01-05 03:49:16</t>
  </si>
  <si>
    <t>印度尼西亚</t>
  </si>
  <si>
    <t>2922292</t>
  </si>
  <si>
    <t>Cheah Ken,Cheah Ken</t>
  </si>
  <si>
    <t>852.00</t>
  </si>
  <si>
    <t>2023-01-05 10:44:40</t>
  </si>
  <si>
    <t>2023-01-04</t>
  </si>
  <si>
    <t>2921694</t>
  </si>
  <si>
    <t>釜山斯坦福酒店</t>
  </si>
  <si>
    <t>TOYOSHIMA SHUNSUKE</t>
  </si>
  <si>
    <t>840.00</t>
  </si>
  <si>
    <t>2023-01-04 23:53:57</t>
  </si>
  <si>
    <t>2921934</t>
  </si>
  <si>
    <t>双威金字塔酒店</t>
  </si>
  <si>
    <t>LOO HUN JUIE</t>
  </si>
  <si>
    <t>1659.00</t>
  </si>
  <si>
    <t>2023-01-05 09:37:59</t>
  </si>
  <si>
    <t>2921247</t>
  </si>
  <si>
    <t>马尼拉金凤凰酒店-隔离酒店</t>
  </si>
  <si>
    <t>JIANG MING MEI</t>
  </si>
  <si>
    <t>1272.00</t>
  </si>
  <si>
    <t>2023-01-05 08:56:36</t>
  </si>
  <si>
    <t>2920380</t>
  </si>
  <si>
    <t>芙蓉皇家朱兰酒店</t>
  </si>
  <si>
    <t>Liaw Vui Shiong,Liaw Vui Shiong</t>
  </si>
  <si>
    <t>317.00</t>
  </si>
  <si>
    <t>2023-01-05 18:57:25</t>
  </si>
  <si>
    <t>2919903</t>
  </si>
  <si>
    <t>TAN HONG PENG</t>
  </si>
  <si>
    <t>1398.00</t>
  </si>
  <si>
    <t>2023-01-04 12:25:49</t>
  </si>
  <si>
    <t>2023-01-03</t>
  </si>
  <si>
    <t>2919209</t>
  </si>
  <si>
    <t>马尼拉梦之城凯悦酒店</t>
  </si>
  <si>
    <t>Yun Buungkon</t>
  </si>
  <si>
    <t>3783.00</t>
  </si>
  <si>
    <t>2023-01-04 12:28:21</t>
  </si>
  <si>
    <t>2917811</t>
  </si>
  <si>
    <t>JEON CHOUL SIK</t>
  </si>
  <si>
    <t>2776.00</t>
  </si>
  <si>
    <t>2023-01-04 09:48:03</t>
  </si>
  <si>
    <t>2023-01-02</t>
  </si>
  <si>
    <t>2917150</t>
  </si>
  <si>
    <t>普吉岛芭东艾希莉广场酒店</t>
  </si>
  <si>
    <t>BAYARAA NYAMDORJ</t>
  </si>
  <si>
    <t>4950.00</t>
  </si>
  <si>
    <t>2475.00</t>
  </si>
  <si>
    <t>-2475</t>
  </si>
  <si>
    <t>2023-01-03 12:46:43</t>
  </si>
  <si>
    <t>2916393</t>
  </si>
  <si>
    <t>甲米兰达岛双莲水疗度假酒店(SHA Extra Plus)</t>
  </si>
  <si>
    <t>Li Hao</t>
  </si>
  <si>
    <t>1330.00</t>
  </si>
  <si>
    <t>2023-01-02 16:13:02</t>
  </si>
  <si>
    <t>2022-12-30</t>
  </si>
  <si>
    <t>2911395</t>
  </si>
  <si>
    <t>岘港莫纳科酒店</t>
  </si>
  <si>
    <t>SEONG SIJIN,JUNG MYEONGGYEONG</t>
  </si>
  <si>
    <t>1720.00</t>
  </si>
  <si>
    <t>2022-12-31 10:08:25</t>
  </si>
  <si>
    <t>越南</t>
  </si>
  <si>
    <t>2022-12-28</t>
  </si>
  <si>
    <t>2905126</t>
  </si>
  <si>
    <t>标准酒店 - 曼谷大都会大厦</t>
  </si>
  <si>
    <t>CHAU MAN KIT</t>
  </si>
  <si>
    <t>2847.00</t>
  </si>
  <si>
    <t>2022-12-29 08:24:50</t>
  </si>
  <si>
    <t>2022-12-27</t>
  </si>
  <si>
    <t>2903641</t>
  </si>
  <si>
    <t>曼谷维3酒店(曼谷威客3号酒店)</t>
  </si>
  <si>
    <t>DANSOONTRONWONG THANYALAK</t>
  </si>
  <si>
    <t>416.00</t>
  </si>
  <si>
    <t>2022-12-27 14:20:22</t>
  </si>
  <si>
    <t>2022-12-26</t>
  </si>
  <si>
    <t>2901353</t>
  </si>
  <si>
    <t>曼谷索拉利亚西铁酒店</t>
  </si>
  <si>
    <t>Lesca Olivier</t>
  </si>
  <si>
    <t>2772.00</t>
  </si>
  <si>
    <t>2022-12-26 15:03:39</t>
  </si>
  <si>
    <t>2901052</t>
  </si>
  <si>
    <t>曼谷盛泰乐水门酒店</t>
  </si>
  <si>
    <t>SAIYAKATE NANNAPAT</t>
  </si>
  <si>
    <t>2049.00</t>
  </si>
  <si>
    <t>2022-12-26 12:16:09</t>
  </si>
  <si>
    <t>2900645</t>
  </si>
  <si>
    <t>曼谷素坤逸辉盛阁酒店</t>
  </si>
  <si>
    <t>KLEYNHANS TANYA,MULLER MARTIN HEIN</t>
  </si>
  <si>
    <t>1310.00</t>
  </si>
  <si>
    <t>2022-12-26 15:29:22</t>
  </si>
  <si>
    <t>2900630</t>
  </si>
  <si>
    <t>芽庄洲际酒店</t>
  </si>
  <si>
    <t>LEE SOOIN,CHOI JAEHAK</t>
  </si>
  <si>
    <t>1785.00</t>
  </si>
  <si>
    <t>2022-12-26 16:24:48</t>
  </si>
  <si>
    <t>2022-12-24</t>
  </si>
  <si>
    <t>2897279</t>
  </si>
  <si>
    <t>甲米奥南宜必思尚品酒店</t>
  </si>
  <si>
    <t>MAKRUNGJAENG WILAIRAT</t>
  </si>
  <si>
    <t>524.00</t>
  </si>
  <si>
    <t>2022-12-25 15:24:44</t>
  </si>
  <si>
    <t>2022-12-23</t>
  </si>
  <si>
    <t>2896612</t>
  </si>
  <si>
    <t>槟城尼奥酒店</t>
  </si>
  <si>
    <t>Huang Shihming,Huang Shihming</t>
  </si>
  <si>
    <t>584.00</t>
  </si>
  <si>
    <t>2022-12-24 13:04:41</t>
  </si>
  <si>
    <t>2022-12-22</t>
  </si>
  <si>
    <t>2892812</t>
  </si>
  <si>
    <t>坦布里海滨水疗度假村</t>
  </si>
  <si>
    <t>Kuan Jen,Kuan Jen,Kuan Jen,Kuan Jen,Kuan Jen,Kuan Jen</t>
  </si>
  <si>
    <t>5120.00</t>
  </si>
  <si>
    <t>2022-12-23 10:34:32</t>
  </si>
  <si>
    <t>2022-12-19</t>
  </si>
  <si>
    <t>2886975</t>
  </si>
  <si>
    <t>曼谷香格里拉大酒店</t>
  </si>
  <si>
    <t>PAN XINYI</t>
  </si>
  <si>
    <t>3400.00</t>
  </si>
  <si>
    <t>2022-12-22 08:33:39</t>
  </si>
  <si>
    <t>2886930</t>
  </si>
  <si>
    <t>沙特克广场酒店</t>
  </si>
  <si>
    <t>Xiu Xinran</t>
  </si>
  <si>
    <t>1395.55</t>
  </si>
  <si>
    <t>2022-12-19 20:53:08</t>
  </si>
  <si>
    <t>美国</t>
  </si>
  <si>
    <t>2886471</t>
  </si>
  <si>
    <t>Haron Izzat,Haron Izzat</t>
  </si>
  <si>
    <t>1700.00</t>
  </si>
  <si>
    <t>2022-12-19 18:50:31</t>
  </si>
  <si>
    <t>2022-12-17</t>
  </si>
  <si>
    <t>2880510</t>
  </si>
  <si>
    <t>曼谷秋素坤逸酒店 (SHA Plus+)</t>
  </si>
  <si>
    <t>LIN JUN HENG RICHES</t>
  </si>
  <si>
    <t>525.00</t>
  </si>
  <si>
    <t>2022-12-17 08:32:47</t>
  </si>
  <si>
    <t>2022-12-14</t>
  </si>
  <si>
    <t>2872995</t>
  </si>
  <si>
    <t>普吉岛城市海港度假酒店 (SHA Extra Plus)</t>
  </si>
  <si>
    <t>WATANASIN CHAYUTRA</t>
  </si>
  <si>
    <t>497.00</t>
  </si>
  <si>
    <t>2022-12-14 17:06:01</t>
  </si>
  <si>
    <t>2022-12-13</t>
  </si>
  <si>
    <t>2870692</t>
  </si>
  <si>
    <t>曼谷lyf素坤逸8巷-雅诗阁管理</t>
  </si>
  <si>
    <t>CHAO ZHENG</t>
  </si>
  <si>
    <t>2022-12-29</t>
  </si>
  <si>
    <t>3404.00</t>
  </si>
  <si>
    <t>2022-12-13 20:54:23</t>
  </si>
  <si>
    <t>2022-12-12</t>
  </si>
  <si>
    <t>2868725</t>
  </si>
  <si>
    <t>CHAE MIRAN</t>
  </si>
  <si>
    <t>3720.00</t>
  </si>
  <si>
    <t>2022-12-15 12:27:53</t>
  </si>
  <si>
    <t>2022-12-11</t>
  </si>
  <si>
    <t>2866326</t>
  </si>
  <si>
    <t>Bazilah Bibi,Bazilah Bibi</t>
  </si>
  <si>
    <t>456.00</t>
  </si>
  <si>
    <t>2022-12-12 10:48:21</t>
  </si>
  <si>
    <t>2022-12-10</t>
  </si>
  <si>
    <t>2863548</t>
  </si>
  <si>
    <t>鹏哈龙格度假酒店</t>
  </si>
  <si>
    <t>Kroener Isabel</t>
  </si>
  <si>
    <t>1114.36</t>
  </si>
  <si>
    <t>2022-12-10 19:01:51</t>
  </si>
  <si>
    <t>葡萄牙</t>
  </si>
  <si>
    <t>2022-12-08</t>
  </si>
  <si>
    <t>2855779</t>
  </si>
  <si>
    <t>HEI KOK</t>
  </si>
  <si>
    <t>1800.00</t>
  </si>
  <si>
    <t>2022-12-08 13:12:23</t>
  </si>
  <si>
    <t>2022-12-06</t>
  </si>
  <si>
    <t>2852602</t>
  </si>
  <si>
    <t>TSO TSZ YAN</t>
  </si>
  <si>
    <t>1683.00</t>
  </si>
  <si>
    <t>2022-12-07 10:50:37</t>
  </si>
  <si>
    <t>2852574</t>
  </si>
  <si>
    <t>LI SZE LAI,LAI CHUN ON</t>
  </si>
  <si>
    <t>2022-12-15</t>
  </si>
  <si>
    <t>4580.00</t>
  </si>
  <si>
    <t>2022-12-07 20:53:49</t>
  </si>
  <si>
    <t>2022-12-01</t>
  </si>
  <si>
    <t>2836551</t>
  </si>
  <si>
    <t>Yong Choon Fah</t>
  </si>
  <si>
    <t>558.00</t>
  </si>
  <si>
    <t>2022-12-31 16:00:15</t>
  </si>
  <si>
    <t>2022-11-27</t>
  </si>
  <si>
    <t>2827676</t>
  </si>
  <si>
    <t>邦咯岛绿中海度假村</t>
  </si>
  <si>
    <t>Au KinFaiDerek,Au KinFaiDerek</t>
  </si>
  <si>
    <t>6000.00</t>
  </si>
  <si>
    <t>2022-11-30 14:07:09</t>
  </si>
  <si>
    <t>2022-11-23</t>
  </si>
  <si>
    <t>2818093</t>
  </si>
  <si>
    <t>苏梅岛曼特拉度假酒店</t>
  </si>
  <si>
    <t>LO YU-CHIEN</t>
  </si>
  <si>
    <t>710.00</t>
  </si>
  <si>
    <t>2022-11-23 17:05:02</t>
  </si>
  <si>
    <t>2022-11-22</t>
  </si>
  <si>
    <t>2815464</t>
  </si>
  <si>
    <t>辉盛凯贝丽打</t>
  </si>
  <si>
    <t>ABDUL RAHIM NUR SADRINA</t>
  </si>
  <si>
    <t>2958.00</t>
  </si>
  <si>
    <t>2022-11-23 20:03:10</t>
  </si>
  <si>
    <t>21843383132,</t>
  </si>
  <si>
    <t>2022-11-21</t>
  </si>
  <si>
    <t>2813049</t>
  </si>
  <si>
    <t>2022-11-30 14:07:02</t>
  </si>
  <si>
    <t>2022-11-16</t>
  </si>
  <si>
    <t>2802970</t>
  </si>
  <si>
    <t>曼谷利特酒店</t>
  </si>
  <si>
    <t>JOANNE TOLEDO</t>
  </si>
  <si>
    <t>1500.00</t>
  </si>
  <si>
    <t>2022-11-17 10:45:13</t>
  </si>
  <si>
    <t>2802951</t>
  </si>
  <si>
    <t>DING JACKSON,DING JACKSON</t>
  </si>
  <si>
    <t>1000.00</t>
  </si>
  <si>
    <t>2022-11-17 10:45:38</t>
  </si>
  <si>
    <t>2022-10-22</t>
  </si>
  <si>
    <t>2754443</t>
  </si>
  <si>
    <t>AJCHARIYASAKDA POUNGPAKA</t>
  </si>
  <si>
    <t>5920.00</t>
  </si>
  <si>
    <t>2022-10-22 19:34:14</t>
  </si>
  <si>
    <t>2802853</t>
  </si>
  <si>
    <t>Kraiwanich Suthasinee</t>
  </si>
  <si>
    <t>539.00</t>
  </si>
  <si>
    <t>2022-11-17 10:46:09</t>
  </si>
  <si>
    <t>2022-10-30</t>
  </si>
  <si>
    <t>2767038</t>
  </si>
  <si>
    <t>曼谷金玉素旺纳普酒店</t>
  </si>
  <si>
    <t>TSUJI YUKIHIKO</t>
  </si>
  <si>
    <t>220.00</t>
  </si>
  <si>
    <t>2022-11-01 23:12:10</t>
  </si>
  <si>
    <t>2802259</t>
  </si>
  <si>
    <t>吉隆坡四季酒店</t>
  </si>
  <si>
    <t>Chahal Arman</t>
  </si>
  <si>
    <t>2324.00</t>
  </si>
  <si>
    <t>2022-11-17 13:03:42</t>
  </si>
  <si>
    <t>999222016278263,</t>
  </si>
  <si>
    <t>2022-11-13</t>
  </si>
  <si>
    <t>2796317</t>
  </si>
  <si>
    <t>2022-12-29 08:24:23</t>
  </si>
  <si>
    <t>2022-11-07</t>
  </si>
  <si>
    <t>2781058</t>
  </si>
  <si>
    <t>长滩岛摄政沙滩水疗度假村</t>
  </si>
  <si>
    <t>Chounwoo Park,Chounwoo Park,Chounwoo Park,Chounwoo Park,Chounwoo Park</t>
  </si>
  <si>
    <t>6360.00</t>
  </si>
  <si>
    <t>2022-11-09 21:31:57</t>
  </si>
  <si>
    <t>2022-10-29</t>
  </si>
  <si>
    <t>2765383</t>
  </si>
  <si>
    <t>曼谷素坤逸55号通罗中心点大酒店 (SHA Plus+)</t>
  </si>
  <si>
    <t>PAK WJ,PAK WJ</t>
  </si>
  <si>
    <t>1536.00</t>
  </si>
  <si>
    <t>2022-10-29 15:38:13</t>
  </si>
  <si>
    <t>2022-10-06</t>
  </si>
  <si>
    <t>2728120</t>
  </si>
  <si>
    <t>普吉岛芭东美爵大酒店(SHA Extra Plus)</t>
  </si>
  <si>
    <t>LIANG WENLU,BAI BINGYANG</t>
  </si>
  <si>
    <t>2022-10-07 14:06:52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</si>
</sst>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13</xdr:col>
      <xdr:colOff>209550</xdr:colOff>
      <xdr:row>122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744700"/>
          <a:ext cx="9801225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44933</v>
      </c>
      <c r="G2" s="6">
        <v>44935</v>
      </c>
      <c r="H2" s="4">
        <v>1</v>
      </c>
      <c r="I2" s="4">
        <v>2</v>
      </c>
      <c r="J2" s="4">
        <v>2</v>
      </c>
      <c r="K2" s="4" t="s">
        <v>30</v>
      </c>
      <c r="L2" s="4">
        <v>2660</v>
      </c>
      <c r="M2" s="4">
        <v>2660</v>
      </c>
      <c r="N2" s="4" t="s">
        <v>31</v>
      </c>
      <c r="O2" s="4" t="s">
        <v>32</v>
      </c>
      <c r="P2" s="4" t="s">
        <v>33</v>
      </c>
      <c r="Q2" s="4">
        <v>0</v>
      </c>
      <c r="R2" s="7">
        <v>44824</v>
      </c>
      <c r="S2" s="6">
        <v>44938</v>
      </c>
      <c r="T2" s="4" t="s">
        <v>34</v>
      </c>
      <c r="U2" s="4">
        <v>2660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44931</v>
      </c>
      <c r="G3" s="6">
        <v>44935</v>
      </c>
      <c r="H3" s="4">
        <v>1</v>
      </c>
      <c r="I3" s="4">
        <v>4</v>
      </c>
      <c r="J3" s="4">
        <v>4</v>
      </c>
      <c r="K3" s="4" t="s">
        <v>30</v>
      </c>
      <c r="L3" s="4">
        <v>2324</v>
      </c>
      <c r="M3" s="4">
        <v>2324</v>
      </c>
      <c r="N3" s="4" t="s">
        <v>40</v>
      </c>
      <c r="O3" s="4" t="s">
        <v>32</v>
      </c>
      <c r="P3" s="4" t="s">
        <v>33</v>
      </c>
      <c r="Q3" s="4">
        <v>0</v>
      </c>
      <c r="R3" s="7">
        <v>44840</v>
      </c>
      <c r="S3" s="6">
        <v>44938</v>
      </c>
      <c r="T3" s="4" t="s">
        <v>34</v>
      </c>
      <c r="U3" s="4">
        <v>2324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44929</v>
      </c>
      <c r="G4" s="6">
        <v>44935</v>
      </c>
      <c r="H4" s="4">
        <v>1</v>
      </c>
      <c r="I4" s="4">
        <v>6</v>
      </c>
      <c r="J4" s="4">
        <v>6</v>
      </c>
      <c r="K4" s="4" t="s">
        <v>30</v>
      </c>
      <c r="L4" s="4">
        <v>3075</v>
      </c>
      <c r="M4" s="4">
        <v>3075</v>
      </c>
      <c r="N4" s="4" t="s">
        <v>46</v>
      </c>
      <c r="O4" s="4" t="s">
        <v>32</v>
      </c>
      <c r="P4" s="4" t="s">
        <v>33</v>
      </c>
      <c r="Q4" s="4">
        <v>0</v>
      </c>
      <c r="R4" s="7">
        <v>44845</v>
      </c>
      <c r="S4" s="6">
        <v>44938</v>
      </c>
      <c r="T4" s="4" t="s">
        <v>34</v>
      </c>
      <c r="U4" s="4">
        <v>3075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44929</v>
      </c>
      <c r="G5" s="6">
        <v>44935</v>
      </c>
      <c r="H5" s="4">
        <v>1</v>
      </c>
      <c r="I5" s="4">
        <v>6</v>
      </c>
      <c r="J5" s="4">
        <v>6</v>
      </c>
      <c r="K5" s="4" t="s">
        <v>30</v>
      </c>
      <c r="L5" s="4">
        <v>-3075</v>
      </c>
      <c r="M5" s="4">
        <v>-3075</v>
      </c>
      <c r="N5" s="4" t="s">
        <v>46</v>
      </c>
      <c r="O5" s="4" t="s">
        <v>32</v>
      </c>
      <c r="P5" s="4" t="s">
        <v>33</v>
      </c>
      <c r="Q5" s="4">
        <v>0</v>
      </c>
      <c r="R5" s="7">
        <v>44845</v>
      </c>
      <c r="S5" s="6">
        <v>44938</v>
      </c>
      <c r="T5" s="4" t="s">
        <v>34</v>
      </c>
      <c r="U5" s="4">
        <v>-3075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6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44933</v>
      </c>
      <c r="G6" s="6">
        <v>44935</v>
      </c>
      <c r="H6" s="4">
        <v>2</v>
      </c>
      <c r="I6" s="4">
        <v>2</v>
      </c>
      <c r="J6" s="4">
        <v>4</v>
      </c>
      <c r="K6" s="4" t="s">
        <v>30</v>
      </c>
      <c r="L6" s="4">
        <v>5920</v>
      </c>
      <c r="M6" s="4">
        <v>5920</v>
      </c>
      <c r="N6" s="4" t="s">
        <v>53</v>
      </c>
      <c r="O6" s="4" t="s">
        <v>32</v>
      </c>
      <c r="P6" s="4" t="s">
        <v>33</v>
      </c>
      <c r="Q6" s="4">
        <v>0</v>
      </c>
      <c r="R6" s="7">
        <v>44856</v>
      </c>
      <c r="S6" s="6">
        <v>44938</v>
      </c>
      <c r="T6" s="4" t="s">
        <v>34</v>
      </c>
      <c r="U6" s="4">
        <v>5920</v>
      </c>
      <c r="V6" s="4">
        <v>0</v>
      </c>
      <c r="W6" s="4">
        <v>0</v>
      </c>
      <c r="X6" s="4" t="s">
        <v>54</v>
      </c>
      <c r="Y6" s="4">
        <v>11453909</v>
      </c>
      <c r="Z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44932</v>
      </c>
      <c r="G7" s="6">
        <v>44935</v>
      </c>
      <c r="H7" s="4">
        <v>1</v>
      </c>
      <c r="I7" s="4">
        <v>3</v>
      </c>
      <c r="J7" s="4">
        <v>3</v>
      </c>
      <c r="K7" s="4" t="s">
        <v>30</v>
      </c>
      <c r="L7" s="4">
        <v>1536</v>
      </c>
      <c r="M7" s="4">
        <v>1536</v>
      </c>
      <c r="N7" s="4" t="s">
        <v>59</v>
      </c>
      <c r="O7" s="4" t="s">
        <v>32</v>
      </c>
      <c r="P7" s="4" t="s">
        <v>33</v>
      </c>
      <c r="Q7" s="4">
        <v>0</v>
      </c>
      <c r="R7" s="7">
        <v>44863</v>
      </c>
      <c r="S7" s="6">
        <v>44938</v>
      </c>
      <c r="T7" s="4" t="s">
        <v>34</v>
      </c>
      <c r="U7" s="4">
        <v>1536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44934</v>
      </c>
      <c r="G8" s="6">
        <v>44935</v>
      </c>
      <c r="H8" s="4">
        <v>1</v>
      </c>
      <c r="I8" s="4">
        <v>1</v>
      </c>
      <c r="J8" s="4">
        <v>1</v>
      </c>
      <c r="K8" s="4" t="s">
        <v>30</v>
      </c>
      <c r="L8" s="4">
        <v>220</v>
      </c>
      <c r="M8" s="4">
        <v>220</v>
      </c>
      <c r="N8" s="4" t="s">
        <v>65</v>
      </c>
      <c r="O8" s="4" t="s">
        <v>32</v>
      </c>
      <c r="P8" s="4" t="s">
        <v>33</v>
      </c>
      <c r="Q8" s="4">
        <v>0</v>
      </c>
      <c r="R8" s="7">
        <v>44864</v>
      </c>
      <c r="S8" s="6">
        <v>44938</v>
      </c>
      <c r="T8" s="4" t="s">
        <v>34</v>
      </c>
      <c r="U8" s="4">
        <v>220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44932</v>
      </c>
      <c r="G9" s="6">
        <v>44935</v>
      </c>
      <c r="H9" s="4">
        <v>2</v>
      </c>
      <c r="I9" s="4">
        <v>3</v>
      </c>
      <c r="J9" s="4">
        <v>6</v>
      </c>
      <c r="K9" s="4" t="s">
        <v>30</v>
      </c>
      <c r="L9" s="4">
        <v>6360</v>
      </c>
      <c r="M9" s="4">
        <v>6360</v>
      </c>
      <c r="N9" s="4" t="s">
        <v>71</v>
      </c>
      <c r="O9" s="4" t="s">
        <v>32</v>
      </c>
      <c r="P9" s="4" t="s">
        <v>33</v>
      </c>
      <c r="Q9" s="4">
        <v>0</v>
      </c>
      <c r="R9" s="7">
        <v>44872</v>
      </c>
      <c r="S9" s="6">
        <v>44938</v>
      </c>
      <c r="T9" s="4" t="s">
        <v>34</v>
      </c>
      <c r="U9" s="4">
        <v>6360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44933</v>
      </c>
      <c r="G10" s="6">
        <v>44935</v>
      </c>
      <c r="H10" s="4">
        <v>1</v>
      </c>
      <c r="I10" s="4">
        <v>2</v>
      </c>
      <c r="J10" s="4">
        <v>2</v>
      </c>
      <c r="K10" s="4" t="s">
        <v>30</v>
      </c>
      <c r="L10" s="4">
        <v>2324</v>
      </c>
      <c r="M10" s="4">
        <v>2324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44881</v>
      </c>
      <c r="S10" s="6">
        <v>44938</v>
      </c>
      <c r="T10" s="4" t="s">
        <v>34</v>
      </c>
      <c r="U10" s="4">
        <v>2324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44934</v>
      </c>
      <c r="G11" s="6">
        <v>44935</v>
      </c>
      <c r="H11" s="4">
        <v>1</v>
      </c>
      <c r="I11" s="4">
        <v>1</v>
      </c>
      <c r="J11" s="4">
        <v>1</v>
      </c>
      <c r="K11" s="4" t="s">
        <v>30</v>
      </c>
      <c r="L11" s="4">
        <v>539</v>
      </c>
      <c r="M11" s="4">
        <v>539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44881</v>
      </c>
      <c r="S11" s="6">
        <v>44938</v>
      </c>
      <c r="T11" s="4" t="s">
        <v>34</v>
      </c>
      <c r="U11" s="4">
        <v>539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81</v>
      </c>
      <c r="E12" s="4" t="s">
        <v>87</v>
      </c>
      <c r="F12" s="6">
        <v>44933</v>
      </c>
      <c r="G12" s="6">
        <v>44935</v>
      </c>
      <c r="H12" s="4">
        <v>1</v>
      </c>
      <c r="I12" s="4">
        <v>2</v>
      </c>
      <c r="J12" s="4">
        <v>2</v>
      </c>
      <c r="K12" s="4" t="s">
        <v>30</v>
      </c>
      <c r="L12" s="4">
        <v>1000</v>
      </c>
      <c r="M12" s="4">
        <v>1000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44881</v>
      </c>
      <c r="S12" s="6">
        <v>44938</v>
      </c>
      <c r="T12" s="4" t="s">
        <v>34</v>
      </c>
      <c r="U12" s="4">
        <v>1000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81</v>
      </c>
      <c r="E13" s="4" t="s">
        <v>92</v>
      </c>
      <c r="F13" s="6">
        <v>44932</v>
      </c>
      <c r="G13" s="6">
        <v>44935</v>
      </c>
      <c r="H13" s="4">
        <v>1</v>
      </c>
      <c r="I13" s="4">
        <v>3</v>
      </c>
      <c r="J13" s="4">
        <v>3</v>
      </c>
      <c r="K13" s="4" t="s">
        <v>30</v>
      </c>
      <c r="L13" s="4">
        <v>1500</v>
      </c>
      <c r="M13" s="4">
        <v>1500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44881</v>
      </c>
      <c r="S13" s="6">
        <v>44938</v>
      </c>
      <c r="T13" s="4" t="s">
        <v>34</v>
      </c>
      <c r="U13" s="4">
        <v>1500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44932</v>
      </c>
      <c r="G14" s="6">
        <v>44935</v>
      </c>
      <c r="H14" s="4">
        <v>2</v>
      </c>
      <c r="I14" s="4">
        <v>3</v>
      </c>
      <c r="J14" s="4">
        <v>6</v>
      </c>
      <c r="K14" s="4" t="s">
        <v>30</v>
      </c>
      <c r="L14" s="4">
        <v>2958</v>
      </c>
      <c r="M14" s="4">
        <v>2958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44887</v>
      </c>
      <c r="S14" s="6">
        <v>44938</v>
      </c>
      <c r="T14" s="4" t="s">
        <v>34</v>
      </c>
      <c r="U14" s="4">
        <v>2958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44934</v>
      </c>
      <c r="G15" s="6">
        <v>44935</v>
      </c>
      <c r="H15" s="4">
        <v>1</v>
      </c>
      <c r="I15" s="4">
        <v>1</v>
      </c>
      <c r="J15" s="4">
        <v>1</v>
      </c>
      <c r="K15" s="4" t="s">
        <v>30</v>
      </c>
      <c r="L15" s="4">
        <v>710</v>
      </c>
      <c r="M15" s="4">
        <v>710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44888</v>
      </c>
      <c r="S15" s="6">
        <v>44938</v>
      </c>
      <c r="T15" s="4" t="s">
        <v>34</v>
      </c>
      <c r="U15" s="4">
        <v>710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44933</v>
      </c>
      <c r="G16" s="6">
        <v>44935</v>
      </c>
      <c r="H16" s="4">
        <v>1</v>
      </c>
      <c r="I16" s="4">
        <v>2</v>
      </c>
      <c r="J16" s="4">
        <v>2</v>
      </c>
      <c r="K16" s="4" t="s">
        <v>30</v>
      </c>
      <c r="L16" s="4">
        <v>6000</v>
      </c>
      <c r="M16" s="4">
        <v>6000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44892</v>
      </c>
      <c r="S16" s="6">
        <v>44938</v>
      </c>
      <c r="T16" s="4" t="s">
        <v>34</v>
      </c>
      <c r="U16" s="4">
        <v>6000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44934</v>
      </c>
      <c r="G17" s="6">
        <v>44935</v>
      </c>
      <c r="H17" s="4">
        <v>1</v>
      </c>
      <c r="I17" s="4">
        <v>1</v>
      </c>
      <c r="J17" s="4">
        <v>1</v>
      </c>
      <c r="K17" s="4" t="s">
        <v>30</v>
      </c>
      <c r="L17" s="4">
        <v>558</v>
      </c>
      <c r="M17" s="4">
        <v>558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44896</v>
      </c>
      <c r="S17" s="6">
        <v>44938</v>
      </c>
      <c r="T17" s="4" t="s">
        <v>34</v>
      </c>
      <c r="U17" s="4">
        <v>558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25</v>
      </c>
      <c r="B18" s="4" t="s">
        <v>26</v>
      </c>
      <c r="C18" s="4" t="s">
        <v>49</v>
      </c>
      <c r="D18" s="4" t="s">
        <v>28</v>
      </c>
      <c r="E18" s="4" t="s">
        <v>29</v>
      </c>
      <c r="F18" s="6">
        <v>44933</v>
      </c>
      <c r="G18" s="6">
        <v>44935</v>
      </c>
      <c r="H18" s="4">
        <v>1</v>
      </c>
      <c r="I18" s="4">
        <v>2</v>
      </c>
      <c r="J18" s="4">
        <v>2</v>
      </c>
      <c r="K18" s="4" t="s">
        <v>30</v>
      </c>
      <c r="L18" s="4">
        <v>-2660</v>
      </c>
      <c r="M18" s="4">
        <v>-2660</v>
      </c>
      <c r="N18" s="4" t="s">
        <v>31</v>
      </c>
      <c r="O18" s="4" t="s">
        <v>32</v>
      </c>
      <c r="P18" s="4" t="s">
        <v>33</v>
      </c>
      <c r="Q18" s="4">
        <v>0</v>
      </c>
      <c r="R18" s="7">
        <v>44824</v>
      </c>
      <c r="S18" s="6">
        <v>44938</v>
      </c>
      <c r="T18" s="4" t="s">
        <v>34</v>
      </c>
      <c r="U18" s="4">
        <v>-2660</v>
      </c>
      <c r="V18" s="4">
        <v>0</v>
      </c>
      <c r="W18" s="4">
        <v>0</v>
      </c>
      <c r="X18" s="4" t="s">
        <v>35</v>
      </c>
      <c r="Y18" s="4" t="s">
        <v>36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44910</v>
      </c>
      <c r="G19" s="6">
        <v>44935</v>
      </c>
      <c r="H19" s="4">
        <v>1</v>
      </c>
      <c r="I19" s="4">
        <v>25</v>
      </c>
      <c r="J19" s="4">
        <v>25</v>
      </c>
      <c r="K19" s="4" t="s">
        <v>30</v>
      </c>
      <c r="L19" s="4">
        <v>4580</v>
      </c>
      <c r="M19" s="4">
        <v>4580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44901</v>
      </c>
      <c r="S19" s="6">
        <v>44938</v>
      </c>
      <c r="T19" s="4" t="s">
        <v>34</v>
      </c>
      <c r="U19" s="4">
        <v>4580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44932</v>
      </c>
      <c r="G20" s="6">
        <v>44935</v>
      </c>
      <c r="H20" s="4">
        <v>1</v>
      </c>
      <c r="I20" s="4">
        <v>3</v>
      </c>
      <c r="J20" s="4">
        <v>3</v>
      </c>
      <c r="K20" s="4" t="s">
        <v>30</v>
      </c>
      <c r="L20" s="4">
        <v>1683</v>
      </c>
      <c r="M20" s="4">
        <v>1683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44901</v>
      </c>
      <c r="S20" s="6">
        <v>44938</v>
      </c>
      <c r="T20" s="4" t="s">
        <v>34</v>
      </c>
      <c r="U20" s="4">
        <v>1683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121</v>
      </c>
      <c r="E21" s="4" t="s">
        <v>133</v>
      </c>
      <c r="F21" s="6">
        <v>44929</v>
      </c>
      <c r="G21" s="6">
        <v>44935</v>
      </c>
      <c r="H21" s="4">
        <v>1</v>
      </c>
      <c r="I21" s="4">
        <v>6</v>
      </c>
      <c r="J21" s="4">
        <v>6</v>
      </c>
      <c r="K21" s="4" t="s">
        <v>30</v>
      </c>
      <c r="L21" s="4">
        <v>1800</v>
      </c>
      <c r="M21" s="4">
        <v>1800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44903</v>
      </c>
      <c r="S21" s="6">
        <v>44938</v>
      </c>
      <c r="T21" s="4" t="s">
        <v>34</v>
      </c>
      <c r="U21" s="4">
        <v>1800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44934</v>
      </c>
      <c r="G22" s="6">
        <v>44935</v>
      </c>
      <c r="H22" s="4">
        <v>1</v>
      </c>
      <c r="I22" s="4">
        <v>1</v>
      </c>
      <c r="J22" s="4">
        <v>1</v>
      </c>
      <c r="K22" s="4" t="s">
        <v>30</v>
      </c>
      <c r="L22" s="4">
        <v>1114.36</v>
      </c>
      <c r="M22" s="4">
        <v>1114.36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44905</v>
      </c>
      <c r="S22" s="6">
        <v>44938</v>
      </c>
      <c r="T22" s="4" t="s">
        <v>34</v>
      </c>
      <c r="U22" s="4">
        <v>1114.36</v>
      </c>
      <c r="V22" s="4">
        <v>0</v>
      </c>
      <c r="W22" s="4">
        <v>0</v>
      </c>
      <c r="X22" s="4" t="s">
        <v>141</v>
      </c>
      <c r="Y22" s="4" t="s">
        <v>48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44934</v>
      </c>
      <c r="G23" s="6">
        <v>44935</v>
      </c>
      <c r="H23" s="4">
        <v>1</v>
      </c>
      <c r="I23" s="4">
        <v>1</v>
      </c>
      <c r="J23" s="4">
        <v>1</v>
      </c>
      <c r="K23" s="4" t="s">
        <v>30</v>
      </c>
      <c r="L23" s="4">
        <v>456</v>
      </c>
      <c r="M23" s="4">
        <v>456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44906</v>
      </c>
      <c r="S23" s="6">
        <v>44938</v>
      </c>
      <c r="T23" s="4" t="s">
        <v>34</v>
      </c>
      <c r="U23" s="4">
        <v>456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44933</v>
      </c>
      <c r="G24" s="6">
        <v>44935</v>
      </c>
      <c r="H24" s="4">
        <v>1</v>
      </c>
      <c r="I24" s="4">
        <v>2</v>
      </c>
      <c r="J24" s="4">
        <v>2</v>
      </c>
      <c r="K24" s="4" t="s">
        <v>30</v>
      </c>
      <c r="L24" s="4">
        <v>3720</v>
      </c>
      <c r="M24" s="4">
        <v>3720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44907</v>
      </c>
      <c r="S24" s="6">
        <v>44938</v>
      </c>
      <c r="T24" s="4" t="s">
        <v>34</v>
      </c>
      <c r="U24" s="4">
        <v>3720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44924</v>
      </c>
      <c r="G25" s="6">
        <v>44935</v>
      </c>
      <c r="H25" s="4">
        <v>1</v>
      </c>
      <c r="I25" s="4">
        <v>11</v>
      </c>
      <c r="J25" s="4">
        <v>11</v>
      </c>
      <c r="K25" s="4" t="s">
        <v>30</v>
      </c>
      <c r="L25" s="4">
        <v>3404</v>
      </c>
      <c r="M25" s="4">
        <v>3404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44908</v>
      </c>
      <c r="S25" s="6">
        <v>44938</v>
      </c>
      <c r="T25" s="4" t="s">
        <v>34</v>
      </c>
      <c r="U25" s="4">
        <v>3404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44934</v>
      </c>
      <c r="G26" s="6">
        <v>44935</v>
      </c>
      <c r="H26" s="4">
        <v>1</v>
      </c>
      <c r="I26" s="4">
        <v>1</v>
      </c>
      <c r="J26" s="4">
        <v>1</v>
      </c>
      <c r="K26" s="4" t="s">
        <v>30</v>
      </c>
      <c r="L26" s="4">
        <v>497</v>
      </c>
      <c r="M26" s="4">
        <v>497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44909</v>
      </c>
      <c r="S26" s="6">
        <v>44938</v>
      </c>
      <c r="T26" s="4" t="s">
        <v>34</v>
      </c>
      <c r="U26" s="4">
        <v>497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121</v>
      </c>
      <c r="E27" s="4" t="s">
        <v>122</v>
      </c>
      <c r="F27" s="6">
        <v>44932</v>
      </c>
      <c r="G27" s="6">
        <v>44935</v>
      </c>
      <c r="H27" s="4">
        <v>1</v>
      </c>
      <c r="I27" s="4">
        <v>3</v>
      </c>
      <c r="J27" s="4">
        <v>3</v>
      </c>
      <c r="K27" s="4" t="s">
        <v>30</v>
      </c>
      <c r="L27" s="4">
        <v>525</v>
      </c>
      <c r="M27" s="4">
        <v>525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44912</v>
      </c>
      <c r="S27" s="6">
        <v>44938</v>
      </c>
      <c r="T27" s="4" t="s">
        <v>34</v>
      </c>
      <c r="U27" s="4">
        <v>525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143</v>
      </c>
      <c r="E28" s="4" t="s">
        <v>171</v>
      </c>
      <c r="F28" s="6">
        <v>44931</v>
      </c>
      <c r="G28" s="6">
        <v>44935</v>
      </c>
      <c r="H28" s="4">
        <v>1</v>
      </c>
      <c r="I28" s="4">
        <v>4</v>
      </c>
      <c r="J28" s="4">
        <v>4</v>
      </c>
      <c r="K28" s="4" t="s">
        <v>30</v>
      </c>
      <c r="L28" s="4">
        <v>1700</v>
      </c>
      <c r="M28" s="4">
        <v>1700</v>
      </c>
      <c r="N28" s="4" t="s">
        <v>172</v>
      </c>
      <c r="O28" s="4" t="s">
        <v>32</v>
      </c>
      <c r="P28" s="4" t="s">
        <v>33</v>
      </c>
      <c r="Q28" s="4">
        <v>0</v>
      </c>
      <c r="R28" s="7">
        <v>44914</v>
      </c>
      <c r="S28" s="6">
        <v>44938</v>
      </c>
      <c r="T28" s="4" t="s">
        <v>34</v>
      </c>
      <c r="U28" s="4">
        <v>1700</v>
      </c>
      <c r="V28" s="4">
        <v>0</v>
      </c>
      <c r="W28" s="4">
        <v>0</v>
      </c>
      <c r="X28" s="4" t="s">
        <v>173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44934</v>
      </c>
      <c r="G29" s="6">
        <v>44935</v>
      </c>
      <c r="H29" s="4">
        <v>1</v>
      </c>
      <c r="I29" s="4">
        <v>1</v>
      </c>
      <c r="J29" s="4">
        <v>1</v>
      </c>
      <c r="K29" s="4" t="s">
        <v>30</v>
      </c>
      <c r="L29" s="4">
        <v>1395.55</v>
      </c>
      <c r="M29" s="4">
        <v>1395.55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44914</v>
      </c>
      <c r="S29" s="6">
        <v>44938</v>
      </c>
      <c r="T29" s="4" t="s">
        <v>34</v>
      </c>
      <c r="U29" s="4">
        <v>1395.55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51</v>
      </c>
      <c r="E30" s="4" t="s">
        <v>182</v>
      </c>
      <c r="F30" s="6">
        <v>44932</v>
      </c>
      <c r="G30" s="6">
        <v>44935</v>
      </c>
      <c r="H30" s="4">
        <v>1</v>
      </c>
      <c r="I30" s="4">
        <v>3</v>
      </c>
      <c r="J30" s="4">
        <v>3</v>
      </c>
      <c r="K30" s="4" t="s">
        <v>30</v>
      </c>
      <c r="L30" s="4">
        <v>3400</v>
      </c>
      <c r="M30" s="4">
        <v>3400</v>
      </c>
      <c r="N30" s="4" t="s">
        <v>183</v>
      </c>
      <c r="O30" s="4" t="s">
        <v>32</v>
      </c>
      <c r="P30" s="4" t="s">
        <v>33</v>
      </c>
      <c r="Q30" s="4">
        <v>0</v>
      </c>
      <c r="R30" s="7">
        <v>44914</v>
      </c>
      <c r="S30" s="6">
        <v>44938</v>
      </c>
      <c r="T30" s="4" t="s">
        <v>34</v>
      </c>
      <c r="U30" s="4">
        <v>3400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44933</v>
      </c>
      <c r="G31" s="6">
        <v>44935</v>
      </c>
      <c r="H31" s="4">
        <v>2</v>
      </c>
      <c r="I31" s="4">
        <v>2</v>
      </c>
      <c r="J31" s="4">
        <v>4</v>
      </c>
      <c r="K31" s="4" t="s">
        <v>30</v>
      </c>
      <c r="L31" s="4">
        <v>5120</v>
      </c>
      <c r="M31" s="4">
        <v>5120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44917</v>
      </c>
      <c r="S31" s="6">
        <v>44938</v>
      </c>
      <c r="T31" s="4" t="s">
        <v>34</v>
      </c>
      <c r="U31" s="4">
        <v>5120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44933</v>
      </c>
      <c r="G32" s="6">
        <v>44935</v>
      </c>
      <c r="H32" s="4">
        <v>1</v>
      </c>
      <c r="I32" s="4">
        <v>2</v>
      </c>
      <c r="J32" s="4">
        <v>2</v>
      </c>
      <c r="K32" s="4" t="s">
        <v>30</v>
      </c>
      <c r="L32" s="4">
        <v>584</v>
      </c>
      <c r="M32" s="4">
        <v>584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44918</v>
      </c>
      <c r="S32" s="6">
        <v>44938</v>
      </c>
      <c r="T32" s="4" t="s">
        <v>34</v>
      </c>
      <c r="U32" s="4">
        <v>584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44933</v>
      </c>
      <c r="G33" s="6">
        <v>44935</v>
      </c>
      <c r="H33" s="4">
        <v>1</v>
      </c>
      <c r="I33" s="4">
        <v>2</v>
      </c>
      <c r="J33" s="4">
        <v>2</v>
      </c>
      <c r="K33" s="4" t="s">
        <v>30</v>
      </c>
      <c r="L33" s="4">
        <v>524</v>
      </c>
      <c r="M33" s="4">
        <v>524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44919</v>
      </c>
      <c r="S33" s="6">
        <v>44938</v>
      </c>
      <c r="T33" s="4" t="s">
        <v>34</v>
      </c>
      <c r="U33" s="4">
        <v>524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44933</v>
      </c>
      <c r="G34" s="6">
        <v>44935</v>
      </c>
      <c r="H34" s="4">
        <v>1</v>
      </c>
      <c r="I34" s="4">
        <v>2</v>
      </c>
      <c r="J34" s="4">
        <v>2</v>
      </c>
      <c r="K34" s="4" t="s">
        <v>30</v>
      </c>
      <c r="L34" s="4">
        <v>1785</v>
      </c>
      <c r="M34" s="4">
        <v>1785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44921</v>
      </c>
      <c r="S34" s="6">
        <v>44938</v>
      </c>
      <c r="T34" s="4" t="s">
        <v>34</v>
      </c>
      <c r="U34" s="4">
        <v>1785</v>
      </c>
      <c r="V34" s="4">
        <v>0</v>
      </c>
      <c r="W34" s="4">
        <v>0</v>
      </c>
      <c r="X34" s="4" t="s">
        <v>208</v>
      </c>
      <c r="Y34" s="4" t="s">
        <v>209</v>
      </c>
    </row>
    <row r="35" s="4" customFormat="1" spans="1:25">
      <c r="A35" s="4" t="s">
        <v>210</v>
      </c>
      <c r="B35" s="4" t="s">
        <v>26</v>
      </c>
      <c r="C35" s="4" t="s">
        <v>27</v>
      </c>
      <c r="D35" s="4" t="s">
        <v>211</v>
      </c>
      <c r="E35" s="4" t="s">
        <v>212</v>
      </c>
      <c r="F35" s="6">
        <v>44933</v>
      </c>
      <c r="G35" s="6">
        <v>44935</v>
      </c>
      <c r="H35" s="4">
        <v>1</v>
      </c>
      <c r="I35" s="4">
        <v>2</v>
      </c>
      <c r="J35" s="4">
        <v>2</v>
      </c>
      <c r="K35" s="4" t="s">
        <v>30</v>
      </c>
      <c r="L35" s="4">
        <v>1310</v>
      </c>
      <c r="M35" s="4">
        <v>1310</v>
      </c>
      <c r="N35" s="4" t="s">
        <v>213</v>
      </c>
      <c r="O35" s="4" t="s">
        <v>32</v>
      </c>
      <c r="P35" s="4" t="s">
        <v>33</v>
      </c>
      <c r="Q35" s="4">
        <v>0</v>
      </c>
      <c r="R35" s="7">
        <v>44921</v>
      </c>
      <c r="S35" s="6">
        <v>44938</v>
      </c>
      <c r="T35" s="4" t="s">
        <v>34</v>
      </c>
      <c r="U35" s="4">
        <v>1310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127</v>
      </c>
      <c r="E36" s="4" t="s">
        <v>217</v>
      </c>
      <c r="F36" s="6">
        <v>44932</v>
      </c>
      <c r="G36" s="6">
        <v>44935</v>
      </c>
      <c r="H36" s="4">
        <v>1</v>
      </c>
      <c r="I36" s="4">
        <v>3</v>
      </c>
      <c r="J36" s="4">
        <v>3</v>
      </c>
      <c r="K36" s="4" t="s">
        <v>30</v>
      </c>
      <c r="L36" s="4">
        <v>2049</v>
      </c>
      <c r="M36" s="4">
        <v>2049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44921</v>
      </c>
      <c r="S36" s="6">
        <v>44938</v>
      </c>
      <c r="T36" s="4" t="s">
        <v>34</v>
      </c>
      <c r="U36" s="4">
        <v>2049</v>
      </c>
      <c r="V36" s="4">
        <v>0</v>
      </c>
      <c r="W36" s="4">
        <v>0</v>
      </c>
      <c r="X36" s="4" t="s">
        <v>219</v>
      </c>
      <c r="Y36" s="4" t="s">
        <v>220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44931</v>
      </c>
      <c r="G37" s="6">
        <v>44935</v>
      </c>
      <c r="H37" s="4">
        <v>1</v>
      </c>
      <c r="I37" s="4">
        <v>4</v>
      </c>
      <c r="J37" s="4">
        <v>4</v>
      </c>
      <c r="K37" s="4" t="s">
        <v>30</v>
      </c>
      <c r="L37" s="4">
        <v>2772</v>
      </c>
      <c r="M37" s="4">
        <v>2772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44921</v>
      </c>
      <c r="S37" s="6">
        <v>44938</v>
      </c>
      <c r="T37" s="4" t="s">
        <v>34</v>
      </c>
      <c r="U37" s="4">
        <v>2772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44934</v>
      </c>
      <c r="G38" s="6">
        <v>44935</v>
      </c>
      <c r="H38" s="4">
        <v>2</v>
      </c>
      <c r="I38" s="4">
        <v>1</v>
      </c>
      <c r="J38" s="4">
        <v>2</v>
      </c>
      <c r="K38" s="4" t="s">
        <v>30</v>
      </c>
      <c r="L38" s="4">
        <v>416</v>
      </c>
      <c r="M38" s="4">
        <v>416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44922</v>
      </c>
      <c r="S38" s="6">
        <v>44938</v>
      </c>
      <c r="T38" s="4" t="s">
        <v>34</v>
      </c>
      <c r="U38" s="4">
        <v>416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44933</v>
      </c>
      <c r="G39" s="6">
        <v>44935</v>
      </c>
      <c r="H39" s="4">
        <v>1</v>
      </c>
      <c r="I39" s="4">
        <v>2</v>
      </c>
      <c r="J39" s="4">
        <v>2</v>
      </c>
      <c r="K39" s="4" t="s">
        <v>30</v>
      </c>
      <c r="L39" s="4">
        <v>2847</v>
      </c>
      <c r="M39" s="4">
        <v>2847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44923</v>
      </c>
      <c r="S39" s="6">
        <v>44938</v>
      </c>
      <c r="T39" s="4" t="s">
        <v>34</v>
      </c>
      <c r="U39" s="4">
        <v>2847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44928</v>
      </c>
      <c r="G40" s="6">
        <v>44935</v>
      </c>
      <c r="H40" s="4">
        <v>1</v>
      </c>
      <c r="I40" s="4">
        <v>7</v>
      </c>
      <c r="J40" s="4">
        <v>7</v>
      </c>
      <c r="K40" s="4" t="s">
        <v>30</v>
      </c>
      <c r="L40" s="4">
        <v>1720</v>
      </c>
      <c r="M40" s="4">
        <v>1720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44925</v>
      </c>
      <c r="S40" s="6">
        <v>44938</v>
      </c>
      <c r="T40" s="4" t="s">
        <v>34</v>
      </c>
      <c r="U40" s="4">
        <v>1720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44933</v>
      </c>
      <c r="G41" s="6">
        <v>44935</v>
      </c>
      <c r="H41" s="4">
        <v>1</v>
      </c>
      <c r="I41" s="4">
        <v>2</v>
      </c>
      <c r="J41" s="4">
        <v>2</v>
      </c>
      <c r="K41" s="4" t="s">
        <v>30</v>
      </c>
      <c r="L41" s="4">
        <v>1330</v>
      </c>
      <c r="M41" s="4">
        <v>1330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44928</v>
      </c>
      <c r="S41" s="6">
        <v>44938</v>
      </c>
      <c r="T41" s="4" t="s">
        <v>34</v>
      </c>
      <c r="U41" s="4">
        <v>1330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44929</v>
      </c>
      <c r="G42" s="6">
        <v>44935</v>
      </c>
      <c r="H42" s="4">
        <v>3</v>
      </c>
      <c r="I42" s="4">
        <v>6</v>
      </c>
      <c r="J42" s="4">
        <v>18</v>
      </c>
      <c r="K42" s="4" t="s">
        <v>30</v>
      </c>
      <c r="L42" s="4">
        <v>4950</v>
      </c>
      <c r="M42" s="4">
        <v>4950</v>
      </c>
      <c r="N42" s="4" t="s">
        <v>254</v>
      </c>
      <c r="O42" s="4" t="s">
        <v>32</v>
      </c>
      <c r="P42" s="4" t="s">
        <v>33</v>
      </c>
      <c r="Q42" s="4">
        <v>0</v>
      </c>
      <c r="R42" s="7">
        <v>44928</v>
      </c>
      <c r="S42" s="6">
        <v>44938</v>
      </c>
      <c r="T42" s="4" t="s">
        <v>34</v>
      </c>
      <c r="U42" s="4">
        <v>4950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5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259</v>
      </c>
      <c r="F43" s="6">
        <v>44933</v>
      </c>
      <c r="G43" s="6">
        <v>44935</v>
      </c>
      <c r="H43" s="4">
        <v>1</v>
      </c>
      <c r="I43" s="4">
        <v>2</v>
      </c>
      <c r="J43" s="4">
        <v>2</v>
      </c>
      <c r="K43" s="4" t="s">
        <v>30</v>
      </c>
      <c r="L43" s="4">
        <v>2776</v>
      </c>
      <c r="M43" s="4">
        <v>2776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44929</v>
      </c>
      <c r="S43" s="6">
        <v>44938</v>
      </c>
      <c r="T43" s="4" t="s">
        <v>34</v>
      </c>
      <c r="U43" s="4">
        <v>2776</v>
      </c>
      <c r="V43" s="4">
        <v>0</v>
      </c>
      <c r="W43" s="4">
        <v>0</v>
      </c>
      <c r="X43" s="4" t="s">
        <v>261</v>
      </c>
      <c r="Y43" s="4" t="s">
        <v>262</v>
      </c>
    </row>
    <row r="44" s="4" customFormat="1" spans="1:25">
      <c r="A44" s="4" t="s">
        <v>263</v>
      </c>
      <c r="B44" s="4" t="s">
        <v>26</v>
      </c>
      <c r="C44" s="4" t="s">
        <v>27</v>
      </c>
      <c r="D44" s="4" t="s">
        <v>258</v>
      </c>
      <c r="E44" s="4" t="s">
        <v>264</v>
      </c>
      <c r="F44" s="6">
        <v>44932</v>
      </c>
      <c r="G44" s="6">
        <v>44935</v>
      </c>
      <c r="H44" s="4">
        <v>1</v>
      </c>
      <c r="I44" s="4">
        <v>3</v>
      </c>
      <c r="J44" s="4">
        <v>3</v>
      </c>
      <c r="K44" s="4" t="s">
        <v>30</v>
      </c>
      <c r="L44" s="4">
        <v>3783</v>
      </c>
      <c r="M44" s="4">
        <v>3783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44929</v>
      </c>
      <c r="S44" s="6">
        <v>44938</v>
      </c>
      <c r="T44" s="4" t="s">
        <v>34</v>
      </c>
      <c r="U44" s="4">
        <v>3783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44932</v>
      </c>
      <c r="G45" s="6">
        <v>44935</v>
      </c>
      <c r="H45" s="4">
        <v>1</v>
      </c>
      <c r="I45" s="4">
        <v>3</v>
      </c>
      <c r="J45" s="4">
        <v>3</v>
      </c>
      <c r="K45" s="4" t="s">
        <v>30</v>
      </c>
      <c r="L45" s="4">
        <v>1398</v>
      </c>
      <c r="M45" s="4">
        <v>1398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44930</v>
      </c>
      <c r="S45" s="6">
        <v>44938</v>
      </c>
      <c r="T45" s="4" t="s">
        <v>34</v>
      </c>
      <c r="U45" s="4">
        <v>1398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44934</v>
      </c>
      <c r="G46" s="6">
        <v>44935</v>
      </c>
      <c r="H46" s="4">
        <v>1</v>
      </c>
      <c r="I46" s="4">
        <v>1</v>
      </c>
      <c r="J46" s="4">
        <v>1</v>
      </c>
      <c r="K46" s="4" t="s">
        <v>30</v>
      </c>
      <c r="L46" s="4">
        <v>317</v>
      </c>
      <c r="M46" s="4">
        <v>317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44930</v>
      </c>
      <c r="S46" s="6">
        <v>44938</v>
      </c>
      <c r="T46" s="4" t="s">
        <v>34</v>
      </c>
      <c r="U46" s="4">
        <v>317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281</v>
      </c>
      <c r="E47" s="4" t="s">
        <v>171</v>
      </c>
      <c r="F47" s="6">
        <v>44932</v>
      </c>
      <c r="G47" s="6">
        <v>44935</v>
      </c>
      <c r="H47" s="4">
        <v>1</v>
      </c>
      <c r="I47" s="4">
        <v>3</v>
      </c>
      <c r="J47" s="4">
        <v>3</v>
      </c>
      <c r="K47" s="4" t="s">
        <v>30</v>
      </c>
      <c r="L47" s="4">
        <v>1272</v>
      </c>
      <c r="M47" s="4">
        <v>1272</v>
      </c>
      <c r="N47" s="4" t="s">
        <v>282</v>
      </c>
      <c r="O47" s="4" t="s">
        <v>32</v>
      </c>
      <c r="P47" s="4" t="s">
        <v>33</v>
      </c>
      <c r="Q47" s="4">
        <v>0</v>
      </c>
      <c r="R47" s="7">
        <v>44930</v>
      </c>
      <c r="S47" s="6">
        <v>44938</v>
      </c>
      <c r="T47" s="4" t="s">
        <v>34</v>
      </c>
      <c r="U47" s="4">
        <v>1272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6">
        <v>44933</v>
      </c>
      <c r="G48" s="6">
        <v>44935</v>
      </c>
      <c r="H48" s="4">
        <v>1</v>
      </c>
      <c r="I48" s="4">
        <v>2</v>
      </c>
      <c r="J48" s="4">
        <v>2</v>
      </c>
      <c r="K48" s="4" t="s">
        <v>30</v>
      </c>
      <c r="L48" s="4">
        <v>840</v>
      </c>
      <c r="M48" s="4">
        <v>840</v>
      </c>
      <c r="N48" s="4" t="s">
        <v>288</v>
      </c>
      <c r="O48" s="4" t="s">
        <v>32</v>
      </c>
      <c r="P48" s="4" t="s">
        <v>33</v>
      </c>
      <c r="Q48" s="4">
        <v>0</v>
      </c>
      <c r="R48" s="7">
        <v>44930</v>
      </c>
      <c r="S48" s="6">
        <v>44938</v>
      </c>
      <c r="T48" s="4" t="s">
        <v>34</v>
      </c>
      <c r="U48" s="4">
        <v>840</v>
      </c>
      <c r="V48" s="4">
        <v>0</v>
      </c>
      <c r="W48" s="4">
        <v>0</v>
      </c>
      <c r="X48" s="4" t="s">
        <v>289</v>
      </c>
      <c r="Y48" s="4" t="s">
        <v>290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292</v>
      </c>
      <c r="E49" s="4" t="s">
        <v>293</v>
      </c>
      <c r="F49" s="6">
        <v>44932</v>
      </c>
      <c r="G49" s="6">
        <v>44935</v>
      </c>
      <c r="H49" s="4">
        <v>1</v>
      </c>
      <c r="I49" s="4">
        <v>3</v>
      </c>
      <c r="J49" s="4">
        <v>3</v>
      </c>
      <c r="K49" s="4" t="s">
        <v>30</v>
      </c>
      <c r="L49" s="4">
        <v>1698</v>
      </c>
      <c r="M49" s="4">
        <v>1698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44931</v>
      </c>
      <c r="S49" s="6">
        <v>44938</v>
      </c>
      <c r="T49" s="4" t="s">
        <v>34</v>
      </c>
      <c r="U49" s="4">
        <v>1698</v>
      </c>
      <c r="V49" s="4">
        <v>0</v>
      </c>
      <c r="W49" s="4">
        <v>0</v>
      </c>
      <c r="X49" s="4" t="s">
        <v>295</v>
      </c>
      <c r="Y49" s="4" t="s">
        <v>48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115</v>
      </c>
      <c r="E50" s="4" t="s">
        <v>116</v>
      </c>
      <c r="F50" s="6">
        <v>44932</v>
      </c>
      <c r="G50" s="6">
        <v>44935</v>
      </c>
      <c r="H50" s="4">
        <v>1</v>
      </c>
      <c r="I50" s="4">
        <v>3</v>
      </c>
      <c r="J50" s="4">
        <v>3</v>
      </c>
      <c r="K50" s="4" t="s">
        <v>30</v>
      </c>
      <c r="L50" s="4">
        <v>1659</v>
      </c>
      <c r="M50" s="4">
        <v>1659</v>
      </c>
      <c r="N50" s="4" t="s">
        <v>297</v>
      </c>
      <c r="O50" s="4" t="s">
        <v>32</v>
      </c>
      <c r="P50" s="4" t="s">
        <v>33</v>
      </c>
      <c r="Q50" s="4">
        <v>0</v>
      </c>
      <c r="R50" s="7">
        <v>44931</v>
      </c>
      <c r="S50" s="6">
        <v>44938</v>
      </c>
      <c r="T50" s="4" t="s">
        <v>34</v>
      </c>
      <c r="U50" s="4">
        <v>1659</v>
      </c>
      <c r="V50" s="4">
        <v>0</v>
      </c>
      <c r="W50" s="4">
        <v>0</v>
      </c>
      <c r="X50" s="4" t="s">
        <v>298</v>
      </c>
      <c r="Y50" s="4" t="s">
        <v>299</v>
      </c>
    </row>
    <row r="51" s="4" customFormat="1" spans="1:25">
      <c r="A51" s="4" t="s">
        <v>300</v>
      </c>
      <c r="B51" s="4" t="s">
        <v>26</v>
      </c>
      <c r="C51" s="4" t="s">
        <v>27</v>
      </c>
      <c r="D51" s="4" t="s">
        <v>301</v>
      </c>
      <c r="E51" s="4" t="s">
        <v>302</v>
      </c>
      <c r="F51" s="6">
        <v>44932</v>
      </c>
      <c r="G51" s="6">
        <v>44935</v>
      </c>
      <c r="H51" s="4">
        <v>3</v>
      </c>
      <c r="I51" s="4">
        <v>3</v>
      </c>
      <c r="J51" s="4">
        <v>9</v>
      </c>
      <c r="K51" s="4" t="s">
        <v>30</v>
      </c>
      <c r="L51" s="4">
        <v>1666.08</v>
      </c>
      <c r="M51" s="4">
        <v>1666.08</v>
      </c>
      <c r="N51" s="4" t="s">
        <v>303</v>
      </c>
      <c r="O51" s="4" t="s">
        <v>32</v>
      </c>
      <c r="P51" s="4" t="s">
        <v>33</v>
      </c>
      <c r="Q51" s="4">
        <v>0</v>
      </c>
      <c r="R51" s="7">
        <v>44931</v>
      </c>
      <c r="S51" s="6">
        <v>44938</v>
      </c>
      <c r="T51" s="4" t="s">
        <v>34</v>
      </c>
      <c r="U51" s="4">
        <v>1666.08</v>
      </c>
      <c r="V51" s="4">
        <v>0</v>
      </c>
      <c r="W51" s="4">
        <v>0</v>
      </c>
      <c r="X51" s="4" t="s">
        <v>304</v>
      </c>
      <c r="Y51" s="4" t="s">
        <v>48</v>
      </c>
    </row>
    <row r="52" s="4" customFormat="1" spans="1:26">
      <c r="A52" s="4" t="s">
        <v>305</v>
      </c>
      <c r="B52" s="4" t="s">
        <v>26</v>
      </c>
      <c r="C52" s="4" t="s">
        <v>27</v>
      </c>
      <c r="D52" s="4" t="s">
        <v>306</v>
      </c>
      <c r="E52" s="4" t="s">
        <v>307</v>
      </c>
      <c r="F52" s="6">
        <v>44934</v>
      </c>
      <c r="G52" s="6">
        <v>44935</v>
      </c>
      <c r="H52" s="4">
        <v>2</v>
      </c>
      <c r="I52" s="4">
        <v>1</v>
      </c>
      <c r="J52" s="4">
        <v>2</v>
      </c>
      <c r="K52" s="4" t="s">
        <v>30</v>
      </c>
      <c r="L52" s="4">
        <v>852</v>
      </c>
      <c r="M52" s="4">
        <v>852</v>
      </c>
      <c r="N52" s="4" t="s">
        <v>308</v>
      </c>
      <c r="O52" s="4" t="s">
        <v>32</v>
      </c>
      <c r="P52" s="4" t="s">
        <v>33</v>
      </c>
      <c r="Q52" s="4">
        <v>0</v>
      </c>
      <c r="R52" s="7">
        <v>44931</v>
      </c>
      <c r="S52" s="6">
        <v>44938</v>
      </c>
      <c r="T52" s="4" t="s">
        <v>34</v>
      </c>
      <c r="U52" s="4">
        <v>852</v>
      </c>
      <c r="V52" s="4">
        <v>0</v>
      </c>
      <c r="W52" s="4">
        <v>0</v>
      </c>
      <c r="X52" s="4" t="s">
        <v>309</v>
      </c>
      <c r="Y52" s="4">
        <v>64661</v>
      </c>
      <c r="Z52" s="4" t="s">
        <v>310</v>
      </c>
    </row>
    <row r="53" s="4" customFormat="1" spans="1:25">
      <c r="A53" s="4" t="s">
        <v>291</v>
      </c>
      <c r="B53" s="4" t="s">
        <v>26</v>
      </c>
      <c r="C53" s="4" t="s">
        <v>49</v>
      </c>
      <c r="D53" s="4" t="s">
        <v>292</v>
      </c>
      <c r="E53" s="4" t="s">
        <v>293</v>
      </c>
      <c r="F53" s="6">
        <v>44932</v>
      </c>
      <c r="G53" s="6">
        <v>44935</v>
      </c>
      <c r="H53" s="4">
        <v>1</v>
      </c>
      <c r="I53" s="4">
        <v>3</v>
      </c>
      <c r="J53" s="4">
        <v>3</v>
      </c>
      <c r="K53" s="4" t="s">
        <v>30</v>
      </c>
      <c r="L53" s="4">
        <v>-1698</v>
      </c>
      <c r="M53" s="4">
        <v>-1698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44931</v>
      </c>
      <c r="S53" s="6">
        <v>44938</v>
      </c>
      <c r="T53" s="4" t="s">
        <v>34</v>
      </c>
      <c r="U53" s="4">
        <v>-1698</v>
      </c>
      <c r="V53" s="4">
        <v>0</v>
      </c>
      <c r="W53" s="4">
        <v>0</v>
      </c>
      <c r="X53" s="4" t="s">
        <v>295</v>
      </c>
      <c r="Y53" s="4" t="s">
        <v>48</v>
      </c>
    </row>
    <row r="54" s="4" customFormat="1" spans="1:25">
      <c r="A54" s="4" t="s">
        <v>311</v>
      </c>
      <c r="B54" s="4" t="s">
        <v>26</v>
      </c>
      <c r="C54" s="4" t="s">
        <v>27</v>
      </c>
      <c r="D54" s="4" t="s">
        <v>306</v>
      </c>
      <c r="E54" s="4" t="s">
        <v>312</v>
      </c>
      <c r="F54" s="6">
        <v>44933</v>
      </c>
      <c r="G54" s="6">
        <v>44935</v>
      </c>
      <c r="H54" s="4">
        <v>1</v>
      </c>
      <c r="I54" s="4">
        <v>2</v>
      </c>
      <c r="J54" s="4">
        <v>2</v>
      </c>
      <c r="K54" s="4" t="s">
        <v>30</v>
      </c>
      <c r="L54" s="4">
        <v>969</v>
      </c>
      <c r="M54" s="4">
        <v>969</v>
      </c>
      <c r="N54" s="4" t="s">
        <v>313</v>
      </c>
      <c r="O54" s="4" t="s">
        <v>32</v>
      </c>
      <c r="P54" s="4" t="s">
        <v>33</v>
      </c>
      <c r="Q54" s="4">
        <v>0</v>
      </c>
      <c r="R54" s="7">
        <v>44931</v>
      </c>
      <c r="S54" s="6">
        <v>44938</v>
      </c>
      <c r="T54" s="4" t="s">
        <v>34</v>
      </c>
      <c r="U54" s="4">
        <v>969</v>
      </c>
      <c r="V54" s="4">
        <v>0</v>
      </c>
      <c r="W54" s="4">
        <v>0</v>
      </c>
      <c r="X54" s="4" t="s">
        <v>314</v>
      </c>
      <c r="Y54" s="4" t="s">
        <v>315</v>
      </c>
    </row>
    <row r="55" s="4" customFormat="1" spans="1:25">
      <c r="A55" s="4" t="s">
        <v>316</v>
      </c>
      <c r="B55" s="4" t="s">
        <v>26</v>
      </c>
      <c r="C55" s="4" t="s">
        <v>27</v>
      </c>
      <c r="D55" s="4" t="s">
        <v>317</v>
      </c>
      <c r="E55" s="4" t="s">
        <v>318</v>
      </c>
      <c r="F55" s="6">
        <v>44933</v>
      </c>
      <c r="G55" s="6">
        <v>44935</v>
      </c>
      <c r="H55" s="4">
        <v>1</v>
      </c>
      <c r="I55" s="4">
        <v>2</v>
      </c>
      <c r="J55" s="4">
        <v>2</v>
      </c>
      <c r="K55" s="4" t="s">
        <v>30</v>
      </c>
      <c r="L55" s="4">
        <v>834</v>
      </c>
      <c r="M55" s="4">
        <v>834</v>
      </c>
      <c r="N55" s="4" t="s">
        <v>319</v>
      </c>
      <c r="O55" s="4" t="s">
        <v>32</v>
      </c>
      <c r="P55" s="4" t="s">
        <v>33</v>
      </c>
      <c r="Q55" s="4">
        <v>0</v>
      </c>
      <c r="R55" s="7">
        <v>44931</v>
      </c>
      <c r="S55" s="6">
        <v>44938</v>
      </c>
      <c r="T55" s="4" t="s">
        <v>34</v>
      </c>
      <c r="U55" s="4">
        <v>834</v>
      </c>
      <c r="V55" s="4">
        <v>0</v>
      </c>
      <c r="W55" s="4">
        <v>0</v>
      </c>
      <c r="X55" s="4" t="s">
        <v>320</v>
      </c>
      <c r="Y55" s="4" t="s">
        <v>321</v>
      </c>
    </row>
    <row r="56" s="4" customFormat="1" spans="1:25">
      <c r="A56" s="4" t="s">
        <v>322</v>
      </c>
      <c r="B56" s="4" t="s">
        <v>26</v>
      </c>
      <c r="C56" s="4" t="s">
        <v>27</v>
      </c>
      <c r="D56" s="4" t="s">
        <v>127</v>
      </c>
      <c r="E56" s="4" t="s">
        <v>217</v>
      </c>
      <c r="F56" s="6">
        <v>44933</v>
      </c>
      <c r="G56" s="6">
        <v>44935</v>
      </c>
      <c r="H56" s="4">
        <v>1</v>
      </c>
      <c r="I56" s="4">
        <v>2</v>
      </c>
      <c r="J56" s="4">
        <v>2</v>
      </c>
      <c r="K56" s="4" t="s">
        <v>30</v>
      </c>
      <c r="L56" s="4">
        <v>1366</v>
      </c>
      <c r="M56" s="4">
        <v>1366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44931</v>
      </c>
      <c r="S56" s="6">
        <v>44938</v>
      </c>
      <c r="T56" s="4" t="s">
        <v>34</v>
      </c>
      <c r="U56" s="4">
        <v>1366</v>
      </c>
      <c r="V56" s="4">
        <v>0</v>
      </c>
      <c r="W56" s="4">
        <v>0</v>
      </c>
      <c r="X56" s="4" t="s">
        <v>324</v>
      </c>
      <c r="Y56" s="4" t="s">
        <v>48</v>
      </c>
    </row>
    <row r="57" s="4" customFormat="1" spans="1:25">
      <c r="A57" s="4" t="s">
        <v>322</v>
      </c>
      <c r="B57" s="4" t="s">
        <v>26</v>
      </c>
      <c r="C57" s="4" t="s">
        <v>49</v>
      </c>
      <c r="D57" s="4" t="s">
        <v>127</v>
      </c>
      <c r="E57" s="4" t="s">
        <v>217</v>
      </c>
      <c r="F57" s="6">
        <v>44933</v>
      </c>
      <c r="G57" s="6">
        <v>44935</v>
      </c>
      <c r="H57" s="4">
        <v>1</v>
      </c>
      <c r="I57" s="4">
        <v>2</v>
      </c>
      <c r="J57" s="4">
        <v>2</v>
      </c>
      <c r="K57" s="4" t="s">
        <v>30</v>
      </c>
      <c r="L57" s="4">
        <v>-1366</v>
      </c>
      <c r="M57" s="4">
        <v>-1366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44931</v>
      </c>
      <c r="S57" s="6">
        <v>44938</v>
      </c>
      <c r="T57" s="4" t="s">
        <v>34</v>
      </c>
      <c r="U57" s="4">
        <v>-1366</v>
      </c>
      <c r="V57" s="4">
        <v>0</v>
      </c>
      <c r="W57" s="4">
        <v>0</v>
      </c>
      <c r="X57" s="4" t="s">
        <v>324</v>
      </c>
      <c r="Y57" s="4" t="s">
        <v>48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44934</v>
      </c>
      <c r="G58" s="6">
        <v>44935</v>
      </c>
      <c r="H58" s="4">
        <v>1</v>
      </c>
      <c r="I58" s="4">
        <v>1</v>
      </c>
      <c r="J58" s="4">
        <v>1</v>
      </c>
      <c r="K58" s="4" t="s">
        <v>30</v>
      </c>
      <c r="L58" s="4">
        <v>830</v>
      </c>
      <c r="M58" s="4">
        <v>830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44931</v>
      </c>
      <c r="S58" s="6">
        <v>44938</v>
      </c>
      <c r="T58" s="4" t="s">
        <v>34</v>
      </c>
      <c r="U58" s="4">
        <v>830</v>
      </c>
      <c r="V58" s="4">
        <v>0</v>
      </c>
      <c r="W58" s="4">
        <v>0</v>
      </c>
      <c r="X58" s="4" t="s">
        <v>329</v>
      </c>
      <c r="Y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332</v>
      </c>
      <c r="E59" s="4" t="s">
        <v>276</v>
      </c>
      <c r="F59" s="6">
        <v>44934</v>
      </c>
      <c r="G59" s="6">
        <v>44935</v>
      </c>
      <c r="H59" s="4">
        <v>1</v>
      </c>
      <c r="I59" s="4">
        <v>1</v>
      </c>
      <c r="J59" s="4">
        <v>1</v>
      </c>
      <c r="K59" s="4" t="s">
        <v>30</v>
      </c>
      <c r="L59" s="4">
        <v>340</v>
      </c>
      <c r="M59" s="4">
        <v>340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44931</v>
      </c>
      <c r="S59" s="6">
        <v>44938</v>
      </c>
      <c r="T59" s="4" t="s">
        <v>34</v>
      </c>
      <c r="U59" s="4">
        <v>340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338</v>
      </c>
      <c r="F60" s="6">
        <v>44934</v>
      </c>
      <c r="G60" s="6">
        <v>44935</v>
      </c>
      <c r="H60" s="4">
        <v>1</v>
      </c>
      <c r="I60" s="4">
        <v>1</v>
      </c>
      <c r="J60" s="4">
        <v>1</v>
      </c>
      <c r="K60" s="4" t="s">
        <v>30</v>
      </c>
      <c r="L60" s="4">
        <v>1056</v>
      </c>
      <c r="M60" s="4">
        <v>1056</v>
      </c>
      <c r="N60" s="4" t="s">
        <v>339</v>
      </c>
      <c r="O60" s="4" t="s">
        <v>32</v>
      </c>
      <c r="P60" s="4" t="s">
        <v>33</v>
      </c>
      <c r="Q60" s="4">
        <v>0</v>
      </c>
      <c r="R60" s="7">
        <v>44932</v>
      </c>
      <c r="S60" s="6">
        <v>44938</v>
      </c>
      <c r="T60" s="4" t="s">
        <v>34</v>
      </c>
      <c r="U60" s="4">
        <v>1056</v>
      </c>
      <c r="V60" s="4">
        <v>0</v>
      </c>
      <c r="W60" s="4">
        <v>0</v>
      </c>
      <c r="X60" s="4" t="s">
        <v>340</v>
      </c>
      <c r="Y60" s="4" t="s">
        <v>341</v>
      </c>
    </row>
    <row r="61" s="4" customFormat="1" spans="1:25">
      <c r="A61" s="4" t="s">
        <v>342</v>
      </c>
      <c r="B61" s="4" t="s">
        <v>26</v>
      </c>
      <c r="C61" s="4" t="s">
        <v>27</v>
      </c>
      <c r="D61" s="4" t="s">
        <v>343</v>
      </c>
      <c r="E61" s="4" t="s">
        <v>344</v>
      </c>
      <c r="F61" s="6">
        <v>44933</v>
      </c>
      <c r="G61" s="6">
        <v>44935</v>
      </c>
      <c r="H61" s="4">
        <v>1</v>
      </c>
      <c r="I61" s="4">
        <v>2</v>
      </c>
      <c r="J61" s="4">
        <v>2</v>
      </c>
      <c r="K61" s="4" t="s">
        <v>30</v>
      </c>
      <c r="L61" s="4">
        <v>834</v>
      </c>
      <c r="M61" s="4">
        <v>834</v>
      </c>
      <c r="N61" s="4" t="s">
        <v>345</v>
      </c>
      <c r="O61" s="4" t="s">
        <v>32</v>
      </c>
      <c r="P61" s="4" t="s">
        <v>33</v>
      </c>
      <c r="Q61" s="4">
        <v>0</v>
      </c>
      <c r="R61" s="7">
        <v>44932</v>
      </c>
      <c r="S61" s="6">
        <v>44938</v>
      </c>
      <c r="T61" s="4" t="s">
        <v>34</v>
      </c>
      <c r="U61" s="4">
        <v>834</v>
      </c>
      <c r="V61" s="4">
        <v>0</v>
      </c>
      <c r="W61" s="4">
        <v>0</v>
      </c>
      <c r="X61" s="4" t="s">
        <v>346</v>
      </c>
      <c r="Y61" s="4" t="s">
        <v>347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349</v>
      </c>
      <c r="E62" s="4" t="s">
        <v>350</v>
      </c>
      <c r="F62" s="6">
        <v>44932</v>
      </c>
      <c r="G62" s="6">
        <v>44935</v>
      </c>
      <c r="H62" s="4">
        <v>1</v>
      </c>
      <c r="I62" s="4">
        <v>3</v>
      </c>
      <c r="J62" s="4">
        <v>3</v>
      </c>
      <c r="K62" s="4" t="s">
        <v>30</v>
      </c>
      <c r="L62" s="4">
        <v>3990</v>
      </c>
      <c r="M62" s="4">
        <v>3990</v>
      </c>
      <c r="N62" s="4" t="s">
        <v>351</v>
      </c>
      <c r="O62" s="4" t="s">
        <v>32</v>
      </c>
      <c r="P62" s="4" t="s">
        <v>33</v>
      </c>
      <c r="Q62" s="4">
        <v>0</v>
      </c>
      <c r="R62" s="7">
        <v>44932</v>
      </c>
      <c r="S62" s="6">
        <v>44938</v>
      </c>
      <c r="T62" s="4" t="s">
        <v>34</v>
      </c>
      <c r="U62" s="4">
        <v>3990</v>
      </c>
      <c r="V62" s="4">
        <v>0</v>
      </c>
      <c r="W62" s="4">
        <v>200</v>
      </c>
      <c r="X62" s="4" t="s">
        <v>352</v>
      </c>
      <c r="Y62" s="4" t="s">
        <v>353</v>
      </c>
    </row>
    <row r="63" s="4" customFormat="1" spans="1:25">
      <c r="A63" s="4" t="s">
        <v>354</v>
      </c>
      <c r="B63" s="4" t="s">
        <v>26</v>
      </c>
      <c r="C63" s="4" t="s">
        <v>27</v>
      </c>
      <c r="D63" s="4" t="s">
        <v>355</v>
      </c>
      <c r="E63" s="4" t="s">
        <v>356</v>
      </c>
      <c r="F63" s="6">
        <v>44933</v>
      </c>
      <c r="G63" s="6">
        <v>44935</v>
      </c>
      <c r="H63" s="4">
        <v>1</v>
      </c>
      <c r="I63" s="4">
        <v>2</v>
      </c>
      <c r="J63" s="4">
        <v>2</v>
      </c>
      <c r="K63" s="4" t="s">
        <v>30</v>
      </c>
      <c r="L63" s="4">
        <v>1232</v>
      </c>
      <c r="M63" s="4">
        <v>1232</v>
      </c>
      <c r="N63" s="4" t="s">
        <v>357</v>
      </c>
      <c r="O63" s="4" t="s">
        <v>32</v>
      </c>
      <c r="P63" s="4" t="s">
        <v>33</v>
      </c>
      <c r="Q63" s="4">
        <v>0</v>
      </c>
      <c r="R63" s="7">
        <v>44932</v>
      </c>
      <c r="S63" s="6">
        <v>44938</v>
      </c>
      <c r="T63" s="4" t="s">
        <v>34</v>
      </c>
      <c r="U63" s="4">
        <v>1232</v>
      </c>
      <c r="V63" s="4">
        <v>0</v>
      </c>
      <c r="W63" s="4">
        <v>0</v>
      </c>
      <c r="X63" s="4" t="s">
        <v>358</v>
      </c>
      <c r="Y63" s="4" t="s">
        <v>359</v>
      </c>
    </row>
    <row r="64" s="4" customFormat="1" spans="1:25">
      <c r="A64" s="4" t="s">
        <v>360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44933</v>
      </c>
      <c r="G64" s="6">
        <v>44935</v>
      </c>
      <c r="H64" s="4">
        <v>2</v>
      </c>
      <c r="I64" s="4">
        <v>2</v>
      </c>
      <c r="J64" s="4">
        <v>4</v>
      </c>
      <c r="K64" s="4" t="s">
        <v>30</v>
      </c>
      <c r="L64" s="4">
        <v>2200</v>
      </c>
      <c r="M64" s="4">
        <v>2200</v>
      </c>
      <c r="N64" s="4" t="s">
        <v>363</v>
      </c>
      <c r="O64" s="4" t="s">
        <v>32</v>
      </c>
      <c r="P64" s="4" t="s">
        <v>33</v>
      </c>
      <c r="Q64" s="4">
        <v>0</v>
      </c>
      <c r="R64" s="7">
        <v>44933</v>
      </c>
      <c r="S64" s="6">
        <v>44938</v>
      </c>
      <c r="T64" s="4" t="s">
        <v>34</v>
      </c>
      <c r="U64" s="4">
        <v>2200</v>
      </c>
      <c r="V64" s="4">
        <v>0</v>
      </c>
      <c r="W64" s="4">
        <v>0</v>
      </c>
      <c r="X64" s="4" t="s">
        <v>364</v>
      </c>
      <c r="Y64" s="4" t="s">
        <v>48</v>
      </c>
    </row>
    <row r="65" s="4" customFormat="1" spans="1:26">
      <c r="A65" s="4" t="s">
        <v>365</v>
      </c>
      <c r="B65" s="4" t="s">
        <v>26</v>
      </c>
      <c r="C65" s="4" t="s">
        <v>27</v>
      </c>
      <c r="D65" s="4" t="s">
        <v>361</v>
      </c>
      <c r="E65" s="4" t="s">
        <v>362</v>
      </c>
      <c r="F65" s="6">
        <v>44933</v>
      </c>
      <c r="G65" s="6">
        <v>44935</v>
      </c>
      <c r="H65" s="4">
        <v>2</v>
      </c>
      <c r="I65" s="4">
        <v>2</v>
      </c>
      <c r="J65" s="4">
        <v>4</v>
      </c>
      <c r="K65" s="4" t="s">
        <v>30</v>
      </c>
      <c r="L65" s="4">
        <v>2200</v>
      </c>
      <c r="M65" s="4">
        <v>2200</v>
      </c>
      <c r="N65" s="4" t="s">
        <v>363</v>
      </c>
      <c r="O65" s="4" t="s">
        <v>32</v>
      </c>
      <c r="P65" s="4" t="s">
        <v>33</v>
      </c>
      <c r="Q65" s="4">
        <v>0</v>
      </c>
      <c r="R65" s="7">
        <v>44933</v>
      </c>
      <c r="S65" s="6">
        <v>44938</v>
      </c>
      <c r="T65" s="4" t="s">
        <v>34</v>
      </c>
      <c r="U65" s="4">
        <v>2200</v>
      </c>
      <c r="V65" s="4">
        <v>0</v>
      </c>
      <c r="W65" s="4">
        <v>0</v>
      </c>
      <c r="X65" s="4" t="s">
        <v>366</v>
      </c>
      <c r="Y65" s="4">
        <v>202875</v>
      </c>
      <c r="Z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369</v>
      </c>
      <c r="E66" s="4" t="s">
        <v>370</v>
      </c>
      <c r="F66" s="6">
        <v>44933</v>
      </c>
      <c r="G66" s="6">
        <v>44935</v>
      </c>
      <c r="H66" s="4">
        <v>1</v>
      </c>
      <c r="I66" s="4">
        <v>2</v>
      </c>
      <c r="J66" s="4">
        <v>2</v>
      </c>
      <c r="K66" s="4" t="s">
        <v>30</v>
      </c>
      <c r="L66" s="4">
        <v>1296</v>
      </c>
      <c r="M66" s="4">
        <v>1296</v>
      </c>
      <c r="N66" s="4" t="s">
        <v>371</v>
      </c>
      <c r="O66" s="4" t="s">
        <v>32</v>
      </c>
      <c r="P66" s="4" t="s">
        <v>33</v>
      </c>
      <c r="Q66" s="4">
        <v>0</v>
      </c>
      <c r="R66" s="7">
        <v>44933</v>
      </c>
      <c r="S66" s="6">
        <v>44938</v>
      </c>
      <c r="T66" s="4" t="s">
        <v>34</v>
      </c>
      <c r="U66" s="4">
        <v>1296</v>
      </c>
      <c r="V66" s="4">
        <v>0</v>
      </c>
      <c r="W66" s="4">
        <v>0</v>
      </c>
      <c r="X66" s="4" t="s">
        <v>372</v>
      </c>
      <c r="Y66" s="4" t="s">
        <v>373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143</v>
      </c>
      <c r="E67" s="4" t="s">
        <v>375</v>
      </c>
      <c r="F67" s="6">
        <v>44933</v>
      </c>
      <c r="G67" s="6">
        <v>44935</v>
      </c>
      <c r="H67" s="4">
        <v>1</v>
      </c>
      <c r="I67" s="4">
        <v>2</v>
      </c>
      <c r="J67" s="4">
        <v>2</v>
      </c>
      <c r="K67" s="4" t="s">
        <v>30</v>
      </c>
      <c r="L67" s="4">
        <v>834</v>
      </c>
      <c r="M67" s="4">
        <v>834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44933</v>
      </c>
      <c r="S67" s="6">
        <v>44938</v>
      </c>
      <c r="T67" s="4" t="s">
        <v>34</v>
      </c>
      <c r="U67" s="4">
        <v>834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149</v>
      </c>
      <c r="E68" s="4" t="s">
        <v>380</v>
      </c>
      <c r="F68" s="6">
        <v>44934</v>
      </c>
      <c r="G68" s="6">
        <v>44935</v>
      </c>
      <c r="H68" s="4">
        <v>1</v>
      </c>
      <c r="I68" s="4">
        <v>1</v>
      </c>
      <c r="J68" s="4">
        <v>1</v>
      </c>
      <c r="K68" s="4" t="s">
        <v>30</v>
      </c>
      <c r="L68" s="4">
        <v>888</v>
      </c>
      <c r="M68" s="4">
        <v>888</v>
      </c>
      <c r="N68" s="4" t="s">
        <v>381</v>
      </c>
      <c r="O68" s="4" t="s">
        <v>32</v>
      </c>
      <c r="P68" s="4" t="s">
        <v>33</v>
      </c>
      <c r="Q68" s="4">
        <v>0</v>
      </c>
      <c r="R68" s="7">
        <v>44933</v>
      </c>
      <c r="S68" s="6">
        <v>44938</v>
      </c>
      <c r="T68" s="4" t="s">
        <v>34</v>
      </c>
      <c r="U68" s="4">
        <v>888</v>
      </c>
      <c r="V68" s="4">
        <v>0</v>
      </c>
      <c r="W68" s="4">
        <v>0</v>
      </c>
      <c r="X68" s="4" t="s">
        <v>382</v>
      </c>
      <c r="Y68" s="4" t="s">
        <v>383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385</v>
      </c>
      <c r="E69" s="4" t="s">
        <v>386</v>
      </c>
      <c r="F69" s="6">
        <v>44934</v>
      </c>
      <c r="G69" s="6">
        <v>44935</v>
      </c>
      <c r="H69" s="4">
        <v>1</v>
      </c>
      <c r="I69" s="4">
        <v>1</v>
      </c>
      <c r="J69" s="4">
        <v>1</v>
      </c>
      <c r="K69" s="4" t="s">
        <v>30</v>
      </c>
      <c r="L69" s="4">
        <v>630</v>
      </c>
      <c r="M69" s="4">
        <v>630</v>
      </c>
      <c r="N69" s="4" t="s">
        <v>387</v>
      </c>
      <c r="O69" s="4" t="s">
        <v>32</v>
      </c>
      <c r="P69" s="4" t="s">
        <v>33</v>
      </c>
      <c r="Q69" s="4">
        <v>0</v>
      </c>
      <c r="R69" s="7">
        <v>44933</v>
      </c>
      <c r="S69" s="6">
        <v>44938</v>
      </c>
      <c r="T69" s="4" t="s">
        <v>34</v>
      </c>
      <c r="U69" s="4">
        <v>630</v>
      </c>
      <c r="V69" s="4">
        <v>0</v>
      </c>
      <c r="W69" s="4">
        <v>0</v>
      </c>
      <c r="X69" s="4" t="s">
        <v>388</v>
      </c>
      <c r="Y69" s="4" t="s">
        <v>48</v>
      </c>
    </row>
    <row r="70" s="4" customFormat="1" spans="1:25">
      <c r="A70" s="4" t="s">
        <v>360</v>
      </c>
      <c r="B70" s="4" t="s">
        <v>26</v>
      </c>
      <c r="C70" s="4" t="s">
        <v>49</v>
      </c>
      <c r="D70" s="4" t="s">
        <v>361</v>
      </c>
      <c r="E70" s="4" t="s">
        <v>362</v>
      </c>
      <c r="F70" s="6">
        <v>44933</v>
      </c>
      <c r="G70" s="6">
        <v>44935</v>
      </c>
      <c r="H70" s="4">
        <v>2</v>
      </c>
      <c r="I70" s="4">
        <v>2</v>
      </c>
      <c r="J70" s="4">
        <v>4</v>
      </c>
      <c r="K70" s="4" t="s">
        <v>30</v>
      </c>
      <c r="L70" s="4">
        <v>-2200</v>
      </c>
      <c r="M70" s="4">
        <v>-2200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44933</v>
      </c>
      <c r="S70" s="6">
        <v>44938</v>
      </c>
      <c r="T70" s="4" t="s">
        <v>34</v>
      </c>
      <c r="U70" s="4">
        <v>-2200</v>
      </c>
      <c r="V70" s="4">
        <v>0</v>
      </c>
      <c r="W70" s="4">
        <v>0</v>
      </c>
      <c r="X70" s="4" t="s">
        <v>364</v>
      </c>
      <c r="Y70" s="4" t="s">
        <v>48</v>
      </c>
    </row>
    <row r="71" s="4" customFormat="1" spans="1:26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391</v>
      </c>
      <c r="F71" s="6">
        <v>44934</v>
      </c>
      <c r="G71" s="6">
        <v>44935</v>
      </c>
      <c r="H71" s="4">
        <v>2</v>
      </c>
      <c r="I71" s="4">
        <v>1</v>
      </c>
      <c r="J71" s="4">
        <v>2</v>
      </c>
      <c r="K71" s="4" t="s">
        <v>30</v>
      </c>
      <c r="L71" s="4">
        <v>2940</v>
      </c>
      <c r="M71" s="4">
        <v>2940</v>
      </c>
      <c r="N71" s="4" t="s">
        <v>392</v>
      </c>
      <c r="O71" s="4" t="s">
        <v>32</v>
      </c>
      <c r="P71" s="4" t="s">
        <v>33</v>
      </c>
      <c r="Q71" s="4">
        <v>0</v>
      </c>
      <c r="R71" s="7">
        <v>44933</v>
      </c>
      <c r="S71" s="6">
        <v>44938</v>
      </c>
      <c r="T71" s="4" t="s">
        <v>34</v>
      </c>
      <c r="U71" s="4">
        <v>2940</v>
      </c>
      <c r="V71" s="4">
        <v>0</v>
      </c>
      <c r="W71" s="4">
        <v>0</v>
      </c>
      <c r="X71" s="4" t="s">
        <v>393</v>
      </c>
      <c r="Y71" s="4">
        <v>946024</v>
      </c>
      <c r="Z71" s="4" t="s">
        <v>394</v>
      </c>
    </row>
    <row r="72" s="4" customFormat="1" spans="1:25">
      <c r="A72" s="4" t="s">
        <v>395</v>
      </c>
      <c r="B72" s="4" t="s">
        <v>26</v>
      </c>
      <c r="C72" s="4" t="s">
        <v>27</v>
      </c>
      <c r="D72" s="4" t="s">
        <v>396</v>
      </c>
      <c r="E72" s="4" t="s">
        <v>397</v>
      </c>
      <c r="F72" s="6">
        <v>44934</v>
      </c>
      <c r="G72" s="6">
        <v>44935</v>
      </c>
      <c r="H72" s="4">
        <v>1</v>
      </c>
      <c r="I72" s="4">
        <v>1</v>
      </c>
      <c r="J72" s="4">
        <v>1</v>
      </c>
      <c r="K72" s="4" t="s">
        <v>30</v>
      </c>
      <c r="L72" s="4">
        <v>1004</v>
      </c>
      <c r="M72" s="4">
        <v>1004</v>
      </c>
      <c r="N72" s="4" t="s">
        <v>398</v>
      </c>
      <c r="O72" s="4" t="s">
        <v>32</v>
      </c>
      <c r="P72" s="4" t="s">
        <v>33</v>
      </c>
      <c r="Q72" s="4">
        <v>0</v>
      </c>
      <c r="R72" s="7">
        <v>44933</v>
      </c>
      <c r="S72" s="6">
        <v>44938</v>
      </c>
      <c r="T72" s="4" t="s">
        <v>34</v>
      </c>
      <c r="U72" s="4">
        <v>1004</v>
      </c>
      <c r="V72" s="4">
        <v>0</v>
      </c>
      <c r="W72" s="4">
        <v>0</v>
      </c>
      <c r="X72" s="4" t="s">
        <v>399</v>
      </c>
      <c r="Y72" s="4" t="s">
        <v>400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44934</v>
      </c>
      <c r="G73" s="6">
        <v>44935</v>
      </c>
      <c r="H73" s="4">
        <v>1</v>
      </c>
      <c r="I73" s="4">
        <v>1</v>
      </c>
      <c r="J73" s="4">
        <v>1</v>
      </c>
      <c r="K73" s="4" t="s">
        <v>30</v>
      </c>
      <c r="L73" s="4">
        <v>373.29</v>
      </c>
      <c r="M73" s="4">
        <v>373.29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44933</v>
      </c>
      <c r="S73" s="6">
        <v>44938</v>
      </c>
      <c r="T73" s="4" t="s">
        <v>34</v>
      </c>
      <c r="U73" s="4">
        <v>373.29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44933</v>
      </c>
      <c r="G74" s="6">
        <v>44935</v>
      </c>
      <c r="H74" s="4">
        <v>1</v>
      </c>
      <c r="I74" s="4">
        <v>2</v>
      </c>
      <c r="J74" s="4">
        <v>2</v>
      </c>
      <c r="K74" s="4" t="s">
        <v>30</v>
      </c>
      <c r="L74" s="4">
        <v>2140</v>
      </c>
      <c r="M74" s="4">
        <v>2140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44933</v>
      </c>
      <c r="S74" s="6">
        <v>44938</v>
      </c>
      <c r="T74" s="4" t="s">
        <v>34</v>
      </c>
      <c r="U74" s="4">
        <v>2140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384</v>
      </c>
      <c r="B75" s="4" t="s">
        <v>26</v>
      </c>
      <c r="C75" s="4" t="s">
        <v>49</v>
      </c>
      <c r="D75" s="4" t="s">
        <v>385</v>
      </c>
      <c r="E75" s="4" t="s">
        <v>386</v>
      </c>
      <c r="F75" s="6">
        <v>44934</v>
      </c>
      <c r="G75" s="6">
        <v>44935</v>
      </c>
      <c r="H75" s="4">
        <v>1</v>
      </c>
      <c r="I75" s="4">
        <v>1</v>
      </c>
      <c r="J75" s="4">
        <v>1</v>
      </c>
      <c r="K75" s="4" t="s">
        <v>30</v>
      </c>
      <c r="L75" s="4">
        <v>-630</v>
      </c>
      <c r="M75" s="4">
        <v>-630</v>
      </c>
      <c r="N75" s="4" t="s">
        <v>387</v>
      </c>
      <c r="O75" s="4" t="s">
        <v>32</v>
      </c>
      <c r="P75" s="4" t="s">
        <v>33</v>
      </c>
      <c r="Q75" s="4">
        <v>0</v>
      </c>
      <c r="R75" s="7">
        <v>44933</v>
      </c>
      <c r="S75" s="6">
        <v>44938</v>
      </c>
      <c r="T75" s="4" t="s">
        <v>34</v>
      </c>
      <c r="U75" s="4">
        <v>-630</v>
      </c>
      <c r="V75" s="4">
        <v>0</v>
      </c>
      <c r="W75" s="4">
        <v>0</v>
      </c>
      <c r="X75" s="4" t="s">
        <v>388</v>
      </c>
      <c r="Y75" s="4" t="s">
        <v>48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44934</v>
      </c>
      <c r="G76" s="6">
        <v>44935</v>
      </c>
      <c r="H76" s="4">
        <v>2</v>
      </c>
      <c r="I76" s="4">
        <v>1</v>
      </c>
      <c r="J76" s="4">
        <v>2</v>
      </c>
      <c r="K76" s="4" t="s">
        <v>30</v>
      </c>
      <c r="L76" s="4">
        <v>376</v>
      </c>
      <c r="M76" s="4">
        <v>376</v>
      </c>
      <c r="N76" s="4" t="s">
        <v>416</v>
      </c>
      <c r="O76" s="4" t="s">
        <v>32</v>
      </c>
      <c r="P76" s="4" t="s">
        <v>33</v>
      </c>
      <c r="Q76" s="4">
        <v>0</v>
      </c>
      <c r="R76" s="7">
        <v>44933</v>
      </c>
      <c r="S76" s="6">
        <v>44938</v>
      </c>
      <c r="T76" s="4" t="s">
        <v>34</v>
      </c>
      <c r="U76" s="4">
        <v>376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44934</v>
      </c>
      <c r="G77" s="6">
        <v>44935</v>
      </c>
      <c r="H77" s="4">
        <v>1</v>
      </c>
      <c r="I77" s="4">
        <v>1</v>
      </c>
      <c r="J77" s="4">
        <v>1</v>
      </c>
      <c r="K77" s="4" t="s">
        <v>30</v>
      </c>
      <c r="L77" s="4">
        <v>188</v>
      </c>
      <c r="M77" s="4">
        <v>188</v>
      </c>
      <c r="N77" s="4" t="s">
        <v>420</v>
      </c>
      <c r="O77" s="4" t="s">
        <v>32</v>
      </c>
      <c r="P77" s="4" t="s">
        <v>33</v>
      </c>
      <c r="Q77" s="4">
        <v>0</v>
      </c>
      <c r="R77" s="7">
        <v>44933</v>
      </c>
      <c r="S77" s="6">
        <v>44938</v>
      </c>
      <c r="T77" s="4" t="s">
        <v>34</v>
      </c>
      <c r="U77" s="4">
        <v>188</v>
      </c>
      <c r="V77" s="4">
        <v>0</v>
      </c>
      <c r="W77" s="4">
        <v>0</v>
      </c>
      <c r="X77" s="4" t="s">
        <v>421</v>
      </c>
      <c r="Y77" s="4" t="s">
        <v>67</v>
      </c>
    </row>
    <row r="78" s="4" customFormat="1" spans="1:25">
      <c r="A78" s="4" t="s">
        <v>422</v>
      </c>
      <c r="B78" s="4" t="s">
        <v>26</v>
      </c>
      <c r="C78" s="4" t="s">
        <v>27</v>
      </c>
      <c r="D78" s="4" t="s">
        <v>269</v>
      </c>
      <c r="E78" s="4" t="s">
        <v>423</v>
      </c>
      <c r="F78" s="6">
        <v>44934</v>
      </c>
      <c r="G78" s="6">
        <v>44935</v>
      </c>
      <c r="H78" s="4">
        <v>1</v>
      </c>
      <c r="I78" s="4">
        <v>1</v>
      </c>
      <c r="J78" s="4">
        <v>1</v>
      </c>
      <c r="K78" s="4" t="s">
        <v>30</v>
      </c>
      <c r="L78" s="4">
        <v>324</v>
      </c>
      <c r="M78" s="4">
        <v>324</v>
      </c>
      <c r="N78" s="4" t="s">
        <v>424</v>
      </c>
      <c r="O78" s="4" t="s">
        <v>32</v>
      </c>
      <c r="P78" s="4" t="s">
        <v>33</v>
      </c>
      <c r="Q78" s="4">
        <v>0</v>
      </c>
      <c r="R78" s="7">
        <v>44933</v>
      </c>
      <c r="S78" s="6">
        <v>44938</v>
      </c>
      <c r="T78" s="4" t="s">
        <v>34</v>
      </c>
      <c r="U78" s="4">
        <v>324</v>
      </c>
      <c r="V78" s="4">
        <v>0</v>
      </c>
      <c r="W78" s="4">
        <v>0</v>
      </c>
      <c r="X78" s="4" t="s">
        <v>425</v>
      </c>
      <c r="Y78" s="4" t="s">
        <v>426</v>
      </c>
    </row>
    <row r="79" s="4" customFormat="1" spans="1:25">
      <c r="A79" s="4" t="s">
        <v>427</v>
      </c>
      <c r="B79" s="4" t="s">
        <v>26</v>
      </c>
      <c r="C79" s="4" t="s">
        <v>27</v>
      </c>
      <c r="D79" s="4" t="s">
        <v>326</v>
      </c>
      <c r="E79" s="4" t="s">
        <v>428</v>
      </c>
      <c r="F79" s="6">
        <v>44934</v>
      </c>
      <c r="G79" s="6">
        <v>44935</v>
      </c>
      <c r="H79" s="4">
        <v>1</v>
      </c>
      <c r="I79" s="4">
        <v>1</v>
      </c>
      <c r="J79" s="4">
        <v>1</v>
      </c>
      <c r="K79" s="4" t="s">
        <v>30</v>
      </c>
      <c r="L79" s="4">
        <v>735</v>
      </c>
      <c r="M79" s="4">
        <v>735</v>
      </c>
      <c r="N79" s="4" t="s">
        <v>429</v>
      </c>
      <c r="O79" s="4" t="s">
        <v>32</v>
      </c>
      <c r="P79" s="4" t="s">
        <v>33</v>
      </c>
      <c r="Q79" s="4">
        <v>0</v>
      </c>
      <c r="R79" s="7">
        <v>44934</v>
      </c>
      <c r="S79" s="6">
        <v>44938</v>
      </c>
      <c r="T79" s="4" t="s">
        <v>34</v>
      </c>
      <c r="U79" s="4">
        <v>735</v>
      </c>
      <c r="V79" s="4">
        <v>0</v>
      </c>
      <c r="W79" s="4">
        <v>0</v>
      </c>
      <c r="X79" s="4" t="s">
        <v>430</v>
      </c>
      <c r="Y79" s="4" t="s">
        <v>431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433</v>
      </c>
      <c r="E80" s="4" t="s">
        <v>434</v>
      </c>
      <c r="F80" s="6">
        <v>44934</v>
      </c>
      <c r="G80" s="6">
        <v>44935</v>
      </c>
      <c r="H80" s="4">
        <v>1</v>
      </c>
      <c r="I80" s="4">
        <v>1</v>
      </c>
      <c r="J80" s="4">
        <v>1</v>
      </c>
      <c r="K80" s="4" t="s">
        <v>30</v>
      </c>
      <c r="L80" s="4">
        <v>1271</v>
      </c>
      <c r="M80" s="4">
        <v>1271</v>
      </c>
      <c r="N80" s="4" t="s">
        <v>435</v>
      </c>
      <c r="O80" s="4" t="s">
        <v>32</v>
      </c>
      <c r="P80" s="4" t="s">
        <v>33</v>
      </c>
      <c r="Q80" s="4">
        <v>0</v>
      </c>
      <c r="R80" s="7">
        <v>44934</v>
      </c>
      <c r="S80" s="6">
        <v>44938</v>
      </c>
      <c r="T80" s="4" t="s">
        <v>34</v>
      </c>
      <c r="U80" s="4">
        <v>1271</v>
      </c>
      <c r="V80" s="4">
        <v>0</v>
      </c>
      <c r="W80" s="4">
        <v>0</v>
      </c>
      <c r="X80" s="4" t="s">
        <v>436</v>
      </c>
      <c r="Y80" s="4" t="s">
        <v>48</v>
      </c>
    </row>
    <row r="81" s="4" customFormat="1" spans="1:25">
      <c r="A81" s="4" t="s">
        <v>437</v>
      </c>
      <c r="B81" s="4" t="s">
        <v>26</v>
      </c>
      <c r="C81" s="4" t="s">
        <v>27</v>
      </c>
      <c r="D81" s="4" t="s">
        <v>337</v>
      </c>
      <c r="E81" s="4" t="s">
        <v>338</v>
      </c>
      <c r="F81" s="6">
        <v>44934</v>
      </c>
      <c r="G81" s="6">
        <v>44935</v>
      </c>
      <c r="H81" s="4">
        <v>1</v>
      </c>
      <c r="I81" s="4">
        <v>1</v>
      </c>
      <c r="J81" s="4">
        <v>1</v>
      </c>
      <c r="K81" s="4" t="s">
        <v>30</v>
      </c>
      <c r="L81" s="4">
        <v>1061</v>
      </c>
      <c r="M81" s="4">
        <v>1061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44934</v>
      </c>
      <c r="S81" s="6">
        <v>44938</v>
      </c>
      <c r="T81" s="4" t="s">
        <v>34</v>
      </c>
      <c r="U81" s="4">
        <v>1061</v>
      </c>
      <c r="V81" s="4">
        <v>0</v>
      </c>
      <c r="W81" s="4">
        <v>0</v>
      </c>
      <c r="X81" s="4" t="s">
        <v>439</v>
      </c>
      <c r="Y81" s="4" t="s">
        <v>440</v>
      </c>
    </row>
    <row r="82" s="4" customFormat="1" spans="1:25">
      <c r="A82" s="4" t="s">
        <v>432</v>
      </c>
      <c r="B82" s="4" t="s">
        <v>26</v>
      </c>
      <c r="C82" s="4" t="s">
        <v>49</v>
      </c>
      <c r="D82" s="4" t="s">
        <v>433</v>
      </c>
      <c r="E82" s="4" t="s">
        <v>434</v>
      </c>
      <c r="F82" s="6">
        <v>44934</v>
      </c>
      <c r="G82" s="6">
        <v>44935</v>
      </c>
      <c r="H82" s="4">
        <v>1</v>
      </c>
      <c r="I82" s="4">
        <v>1</v>
      </c>
      <c r="J82" s="4">
        <v>1</v>
      </c>
      <c r="K82" s="4" t="s">
        <v>30</v>
      </c>
      <c r="L82" s="4">
        <v>-1271</v>
      </c>
      <c r="M82" s="4">
        <v>-1271</v>
      </c>
      <c r="N82" s="4" t="s">
        <v>435</v>
      </c>
      <c r="O82" s="4" t="s">
        <v>32</v>
      </c>
      <c r="P82" s="4" t="s">
        <v>33</v>
      </c>
      <c r="Q82" s="4">
        <v>0</v>
      </c>
      <c r="R82" s="7">
        <v>44934</v>
      </c>
      <c r="S82" s="6">
        <v>44938</v>
      </c>
      <c r="T82" s="4" t="s">
        <v>34</v>
      </c>
      <c r="U82" s="4">
        <v>-1271</v>
      </c>
      <c r="V82" s="4">
        <v>0</v>
      </c>
      <c r="W82" s="4">
        <v>0</v>
      </c>
      <c r="X82" s="4" t="s">
        <v>436</v>
      </c>
      <c r="Y82" s="4" t="s">
        <v>48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171</v>
      </c>
      <c r="F83" s="6">
        <v>44934</v>
      </c>
      <c r="G83" s="6">
        <v>44935</v>
      </c>
      <c r="H83" s="4">
        <v>1</v>
      </c>
      <c r="I83" s="4">
        <v>1</v>
      </c>
      <c r="J83" s="4">
        <v>1</v>
      </c>
      <c r="K83" s="4" t="s">
        <v>30</v>
      </c>
      <c r="L83" s="4">
        <v>373</v>
      </c>
      <c r="M83" s="4">
        <v>373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44934</v>
      </c>
      <c r="S83" s="6">
        <v>44938</v>
      </c>
      <c r="T83" s="4" t="s">
        <v>34</v>
      </c>
      <c r="U83" s="4">
        <v>373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44934</v>
      </c>
      <c r="G84" s="6">
        <v>44935</v>
      </c>
      <c r="H84" s="4">
        <v>1</v>
      </c>
      <c r="I84" s="4">
        <v>1</v>
      </c>
      <c r="J84" s="4">
        <v>1</v>
      </c>
      <c r="K84" s="4" t="s">
        <v>30</v>
      </c>
      <c r="L84" s="4">
        <v>699</v>
      </c>
      <c r="M84" s="4">
        <v>699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44934</v>
      </c>
      <c r="S84" s="6">
        <v>44938</v>
      </c>
      <c r="T84" s="4" t="s">
        <v>34</v>
      </c>
      <c r="U84" s="4">
        <v>699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251</v>
      </c>
      <c r="B85" s="4" t="s">
        <v>26</v>
      </c>
      <c r="C85" s="4" t="s">
        <v>452</v>
      </c>
      <c r="D85" s="4" t="s">
        <v>252</v>
      </c>
      <c r="E85" s="4" t="s">
        <v>253</v>
      </c>
      <c r="F85" s="6">
        <v>44929</v>
      </c>
      <c r="G85" s="6">
        <v>44935</v>
      </c>
      <c r="H85" s="4">
        <v>3</v>
      </c>
      <c r="I85" s="4">
        <v>6</v>
      </c>
      <c r="J85" s="4">
        <v>18</v>
      </c>
      <c r="K85" s="4" t="s">
        <v>30</v>
      </c>
      <c r="L85" s="4">
        <v>-2475</v>
      </c>
      <c r="M85" s="4">
        <v>-2475</v>
      </c>
      <c r="N85" s="4" t="s">
        <v>254</v>
      </c>
      <c r="O85" s="4" t="s">
        <v>32</v>
      </c>
      <c r="P85" s="4" t="s">
        <v>33</v>
      </c>
      <c r="Q85" s="4">
        <v>0</v>
      </c>
      <c r="R85" s="7">
        <v>44928.979212963</v>
      </c>
      <c r="S85" s="6">
        <v>44938</v>
      </c>
      <c r="T85" s="4" t="s">
        <v>34</v>
      </c>
      <c r="U85" s="4">
        <v>-2475</v>
      </c>
      <c r="V85" s="4">
        <v>0</v>
      </c>
      <c r="W85" s="4">
        <v>0</v>
      </c>
      <c r="X85" s="4" t="s">
        <v>255</v>
      </c>
      <c r="Y85" s="4" t="s">
        <v>256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61" workbookViewId="0">
      <selection activeCell="A82" sqref="A82:D85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453</v>
      </c>
    </row>
    <row r="2" s="4" customFormat="1" hidden="1" spans="1:9">
      <c r="A2" s="5">
        <v>21094420991</v>
      </c>
      <c r="B2" s="6">
        <v>44933</v>
      </c>
      <c r="C2" s="6">
        <v>44935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21355252775</v>
      </c>
      <c r="B3" s="6">
        <v>44931</v>
      </c>
      <c r="C3" s="6">
        <v>44935</v>
      </c>
      <c r="D3" s="4">
        <v>2324</v>
      </c>
      <c r="E3" s="4" t="str">
        <f>VLOOKUP(A3,HOP!A:L,12,0)</f>
        <v>2324.00</v>
      </c>
      <c r="F3" s="4" t="str">
        <f>VLOOKUP(A3,HOP!A:C,3,0)</f>
        <v>2728120</v>
      </c>
      <c r="G3" s="4">
        <f t="shared" ref="G3:G34" si="0">D3-E3</f>
        <v>0</v>
      </c>
      <c r="H3" s="4" t="str">
        <f t="shared" ref="H3:H34" si="1">$H$1&amp;F3</f>
        <v>，2728120</v>
      </c>
      <c r="I3" s="4" t="str">
        <f>VLOOKUP(A3,HOP!A:U,21,0)</f>
        <v>直采</v>
      </c>
    </row>
    <row r="4" s="4" customFormat="1" hidden="1" spans="1:9">
      <c r="A4" s="5">
        <v>21413895450</v>
      </c>
      <c r="B4" s="6">
        <v>44929</v>
      </c>
      <c r="C4" s="6">
        <v>44935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21512102090</v>
      </c>
      <c r="B5" s="6">
        <v>44933</v>
      </c>
      <c r="C5" s="6">
        <v>44935</v>
      </c>
      <c r="D5" s="4">
        <v>5920</v>
      </c>
      <c r="E5" s="4" t="str">
        <f>VLOOKUP(A5,HOP!A:L,12,0)</f>
        <v>5920.00</v>
      </c>
      <c r="F5" s="4" t="str">
        <f>VLOOKUP(A5,HOP!A:C,3,0)</f>
        <v>2754443</v>
      </c>
      <c r="G5" s="4">
        <f t="shared" si="0"/>
        <v>0</v>
      </c>
      <c r="H5" s="4" t="str">
        <f t="shared" si="1"/>
        <v>，2754443</v>
      </c>
      <c r="I5" s="4" t="str">
        <f>VLOOKUP(A5,HOP!A:U,21,0)</f>
        <v>直采</v>
      </c>
    </row>
    <row r="6" s="4" customFormat="1" spans="1:9">
      <c r="A6" s="5">
        <v>21612936934</v>
      </c>
      <c r="B6" s="6">
        <v>44932</v>
      </c>
      <c r="C6" s="6">
        <v>44935</v>
      </c>
      <c r="D6" s="4">
        <v>1536</v>
      </c>
      <c r="E6" s="4" t="str">
        <f>VLOOKUP(A6,HOP!A:L,12,0)</f>
        <v>1536.00</v>
      </c>
      <c r="F6" s="4" t="str">
        <f>VLOOKUP(A6,HOP!A:C,3,0)</f>
        <v>2765383</v>
      </c>
      <c r="G6" s="4">
        <f t="shared" si="0"/>
        <v>0</v>
      </c>
      <c r="H6" s="4" t="str">
        <f t="shared" si="1"/>
        <v>，2765383</v>
      </c>
      <c r="I6" s="4" t="str">
        <f>VLOOKUP(A6,HOP!A:U,21,0)</f>
        <v>直采</v>
      </c>
    </row>
    <row r="7" s="4" customFormat="1" spans="1:9">
      <c r="A7" s="5">
        <v>21623706433</v>
      </c>
      <c r="B7" s="6">
        <v>44934</v>
      </c>
      <c r="C7" s="6">
        <v>44935</v>
      </c>
      <c r="D7" s="4">
        <v>220</v>
      </c>
      <c r="E7" s="4" t="str">
        <f>VLOOKUP(A7,HOP!A:L,12,0)</f>
        <v>220.00</v>
      </c>
      <c r="F7" s="4" t="str">
        <f>VLOOKUP(A7,HOP!A:C,3,0)</f>
        <v>2767038</v>
      </c>
      <c r="G7" s="4">
        <f t="shared" si="0"/>
        <v>0</v>
      </c>
      <c r="H7" s="4" t="str">
        <f t="shared" si="1"/>
        <v>，2767038</v>
      </c>
      <c r="I7" s="4" t="str">
        <f>VLOOKUP(A7,HOP!A:U,21,0)</f>
        <v>直采</v>
      </c>
    </row>
    <row r="8" s="4" customFormat="1" spans="1:9">
      <c r="A8" s="5">
        <v>21738151706</v>
      </c>
      <c r="B8" s="6">
        <v>44932</v>
      </c>
      <c r="C8" s="6">
        <v>44935</v>
      </c>
      <c r="D8" s="4">
        <v>6360</v>
      </c>
      <c r="E8" s="4" t="str">
        <f>VLOOKUP(A8,HOP!A:L,12,0)</f>
        <v>6360.00</v>
      </c>
      <c r="F8" s="4" t="str">
        <f>VLOOKUP(A8,HOP!A:C,3,0)</f>
        <v>2781058</v>
      </c>
      <c r="G8" s="4">
        <f t="shared" si="0"/>
        <v>0</v>
      </c>
      <c r="H8" s="4" t="str">
        <f t="shared" si="1"/>
        <v>，2781058</v>
      </c>
      <c r="I8" s="4" t="str">
        <f>VLOOKUP(A8,HOP!A:U,21,0)</f>
        <v>直采</v>
      </c>
    </row>
    <row r="9" s="4" customFormat="1" spans="1:9">
      <c r="A9" s="5">
        <v>21808034626</v>
      </c>
      <c r="B9" s="6">
        <v>44933</v>
      </c>
      <c r="C9" s="6">
        <v>44935</v>
      </c>
      <c r="D9" s="4">
        <v>2324</v>
      </c>
      <c r="E9" s="4" t="str">
        <f>VLOOKUP(A9,HOP!A:L,12,0)</f>
        <v>2324.00</v>
      </c>
      <c r="F9" s="4" t="str">
        <f>VLOOKUP(A9,HOP!A:C,3,0)</f>
        <v>2802259</v>
      </c>
      <c r="G9" s="4">
        <f t="shared" si="0"/>
        <v>0</v>
      </c>
      <c r="H9" s="4" t="str">
        <f t="shared" si="1"/>
        <v>，2802259</v>
      </c>
      <c r="I9" s="4" t="str">
        <f>VLOOKUP(A9,HOP!A:U,21,0)</f>
        <v>直采</v>
      </c>
    </row>
    <row r="10" s="4" customFormat="1" spans="1:9">
      <c r="A10" s="5">
        <v>21809770111</v>
      </c>
      <c r="B10" s="6">
        <v>44934</v>
      </c>
      <c r="C10" s="6">
        <v>44935</v>
      </c>
      <c r="D10" s="4">
        <v>539</v>
      </c>
      <c r="E10" s="4" t="str">
        <f>VLOOKUP(A10,HOP!A:L,12,0)</f>
        <v>539.00</v>
      </c>
      <c r="F10" s="4" t="str">
        <f>VLOOKUP(A10,HOP!A:C,3,0)</f>
        <v>2802853</v>
      </c>
      <c r="G10" s="4">
        <f t="shared" si="0"/>
        <v>0</v>
      </c>
      <c r="H10" s="4" t="str">
        <f t="shared" si="1"/>
        <v>，2802853</v>
      </c>
      <c r="I10" s="4" t="str">
        <f>VLOOKUP(A10,HOP!A:U,21,0)</f>
        <v>直采</v>
      </c>
    </row>
    <row r="11" s="4" customFormat="1" spans="1:9">
      <c r="A11" s="5">
        <v>21810145532</v>
      </c>
      <c r="B11" s="6">
        <v>44933</v>
      </c>
      <c r="C11" s="6">
        <v>44935</v>
      </c>
      <c r="D11" s="4">
        <v>1000</v>
      </c>
      <c r="E11" s="4" t="str">
        <f>VLOOKUP(A11,HOP!A:L,12,0)</f>
        <v>1000.00</v>
      </c>
      <c r="F11" s="4" t="str">
        <f>VLOOKUP(A11,HOP!A:C,3,0)</f>
        <v>2802951</v>
      </c>
      <c r="G11" s="4">
        <f t="shared" si="0"/>
        <v>0</v>
      </c>
      <c r="H11" s="4" t="str">
        <f t="shared" si="1"/>
        <v>，2802951</v>
      </c>
      <c r="I11" s="4" t="str">
        <f>VLOOKUP(A11,HOP!A:U,21,0)</f>
        <v>直采</v>
      </c>
    </row>
    <row r="12" s="4" customFormat="1" spans="1:9">
      <c r="A12" s="5">
        <v>21810177984</v>
      </c>
      <c r="B12" s="6">
        <v>44932</v>
      </c>
      <c r="C12" s="6">
        <v>44935</v>
      </c>
      <c r="D12" s="4">
        <v>1500</v>
      </c>
      <c r="E12" s="4" t="str">
        <f>VLOOKUP(A12,HOP!A:L,12,0)</f>
        <v>1500.00</v>
      </c>
      <c r="F12" s="4" t="str">
        <f>VLOOKUP(A12,HOP!A:C,3,0)</f>
        <v>2802970</v>
      </c>
      <c r="G12" s="4">
        <f t="shared" si="0"/>
        <v>0</v>
      </c>
      <c r="H12" s="4" t="str">
        <f t="shared" si="1"/>
        <v>，2802970</v>
      </c>
      <c r="I12" s="4" t="str">
        <f>VLOOKUP(A12,HOP!A:U,21,0)</f>
        <v>直采</v>
      </c>
    </row>
    <row r="13" s="4" customFormat="1" spans="1:9">
      <c r="A13" s="5">
        <v>21829661318</v>
      </c>
      <c r="B13" s="6">
        <v>44932</v>
      </c>
      <c r="C13" s="6">
        <v>44935</v>
      </c>
      <c r="D13" s="4">
        <v>2958</v>
      </c>
      <c r="E13" s="4" t="str">
        <f>VLOOKUP(A13,HOP!A:L,12,0)</f>
        <v>2958.00</v>
      </c>
      <c r="F13" s="4" t="str">
        <f>VLOOKUP(A13,HOP!A:C,3,0)</f>
        <v>2815464</v>
      </c>
      <c r="G13" s="4">
        <f t="shared" si="0"/>
        <v>0</v>
      </c>
      <c r="H13" s="4" t="str">
        <f t="shared" si="1"/>
        <v>，2815464</v>
      </c>
      <c r="I13" s="4" t="str">
        <f>VLOOKUP(A13,HOP!A:U,21,0)</f>
        <v>直采</v>
      </c>
    </row>
    <row r="14" s="4" customFormat="1" spans="1:9">
      <c r="A14" s="5">
        <v>21831642335</v>
      </c>
      <c r="B14" s="6">
        <v>44934</v>
      </c>
      <c r="C14" s="6">
        <v>44935</v>
      </c>
      <c r="D14" s="4">
        <v>710</v>
      </c>
      <c r="E14" s="4" t="str">
        <f>VLOOKUP(A14,HOP!A:L,12,0)</f>
        <v>710.00</v>
      </c>
      <c r="F14" s="4" t="str">
        <f>VLOOKUP(A14,HOP!A:C,3,0)</f>
        <v>2818093</v>
      </c>
      <c r="G14" s="4">
        <f t="shared" si="0"/>
        <v>0</v>
      </c>
      <c r="H14" s="4" t="str">
        <f t="shared" si="1"/>
        <v>，2818093</v>
      </c>
      <c r="I14" s="4" t="str">
        <f>VLOOKUP(A14,HOP!A:U,21,0)</f>
        <v>直采</v>
      </c>
    </row>
    <row r="15" s="4" customFormat="1" spans="1:9">
      <c r="A15" s="5">
        <v>21843383132</v>
      </c>
      <c r="B15" s="6">
        <v>44933</v>
      </c>
      <c r="C15" s="6">
        <v>44935</v>
      </c>
      <c r="D15" s="4">
        <v>6000</v>
      </c>
      <c r="E15" s="4" t="str">
        <f>VLOOKUP(A15,HOP!A:L,12,0)</f>
        <v>6000.00</v>
      </c>
      <c r="F15" s="4" t="str">
        <f>VLOOKUP(A15,HOP!A:C,3,0)</f>
        <v>2827676</v>
      </c>
      <c r="G15" s="4">
        <f t="shared" si="0"/>
        <v>0</v>
      </c>
      <c r="H15" s="4" t="str">
        <f t="shared" si="1"/>
        <v>，2827676</v>
      </c>
      <c r="I15" s="4" t="str">
        <f>VLOOKUP(A15,HOP!A:U,21,0)</f>
        <v>直采</v>
      </c>
    </row>
    <row r="16" s="4" customFormat="1" spans="1:9">
      <c r="A16" s="5">
        <v>21848322285</v>
      </c>
      <c r="B16" s="6">
        <v>44934</v>
      </c>
      <c r="C16" s="6">
        <v>44935</v>
      </c>
      <c r="D16" s="4">
        <v>558</v>
      </c>
      <c r="E16" s="4" t="str">
        <f>VLOOKUP(A16,HOP!A:L,12,0)</f>
        <v>558.00</v>
      </c>
      <c r="F16" s="4" t="str">
        <f>VLOOKUP(A16,HOP!A:C,3,0)</f>
        <v>2836551</v>
      </c>
      <c r="G16" s="4">
        <f t="shared" si="0"/>
        <v>0</v>
      </c>
      <c r="H16" s="4" t="str">
        <f t="shared" si="1"/>
        <v>，2836551</v>
      </c>
      <c r="I16" s="4" t="str">
        <f>VLOOKUP(A16,HOP!A:U,21,0)</f>
        <v>直采</v>
      </c>
    </row>
    <row r="17" s="4" customFormat="1" spans="1:9">
      <c r="A17" s="5">
        <v>21857428283</v>
      </c>
      <c r="B17" s="6">
        <v>44910</v>
      </c>
      <c r="C17" s="6">
        <v>44935</v>
      </c>
      <c r="D17" s="4">
        <v>4580</v>
      </c>
      <c r="E17" s="4" t="str">
        <f>VLOOKUP(A17,HOP!A:L,12,0)</f>
        <v>4580.00</v>
      </c>
      <c r="F17" s="4" t="str">
        <f>VLOOKUP(A17,HOP!A:C,3,0)</f>
        <v>2852574</v>
      </c>
      <c r="G17" s="4">
        <f t="shared" si="0"/>
        <v>0</v>
      </c>
      <c r="H17" s="4" t="str">
        <f t="shared" si="1"/>
        <v>，2852574</v>
      </c>
      <c r="I17" s="4" t="str">
        <f>VLOOKUP(A17,HOP!A:U,21,0)</f>
        <v>直采</v>
      </c>
    </row>
    <row r="18" s="4" customFormat="1" spans="1:9">
      <c r="A18" s="5">
        <v>21857440585</v>
      </c>
      <c r="B18" s="6">
        <v>44932</v>
      </c>
      <c r="C18" s="6">
        <v>44935</v>
      </c>
      <c r="D18" s="4">
        <v>1683</v>
      </c>
      <c r="E18" s="4" t="str">
        <f>VLOOKUP(A18,HOP!A:L,12,0)</f>
        <v>1683.00</v>
      </c>
      <c r="F18" s="4" t="str">
        <f>VLOOKUP(A18,HOP!A:C,3,0)</f>
        <v>2852602</v>
      </c>
      <c r="G18" s="4">
        <f t="shared" si="0"/>
        <v>0</v>
      </c>
      <c r="H18" s="4" t="str">
        <f t="shared" si="1"/>
        <v>，2852602</v>
      </c>
      <c r="I18" s="4" t="str">
        <f>VLOOKUP(A18,HOP!A:U,21,0)</f>
        <v>直采</v>
      </c>
    </row>
    <row r="19" s="4" customFormat="1" spans="1:9">
      <c r="A19" s="5">
        <v>21859498696</v>
      </c>
      <c r="B19" s="6">
        <v>44929</v>
      </c>
      <c r="C19" s="6">
        <v>44935</v>
      </c>
      <c r="D19" s="4">
        <v>1800</v>
      </c>
      <c r="E19" s="4" t="str">
        <f>VLOOKUP(A19,HOP!A:L,12,0)</f>
        <v>1800.00</v>
      </c>
      <c r="F19" s="4" t="str">
        <f>VLOOKUP(A19,HOP!A:C,3,0)</f>
        <v>2855779</v>
      </c>
      <c r="G19" s="4">
        <f t="shared" si="0"/>
        <v>0</v>
      </c>
      <c r="H19" s="4" t="str">
        <f t="shared" si="1"/>
        <v>，2855779</v>
      </c>
      <c r="I19" s="4" t="str">
        <f>VLOOKUP(A19,HOP!A:U,21,0)</f>
        <v>直采</v>
      </c>
    </row>
    <row r="20" s="4" customFormat="1" spans="1:9">
      <c r="A20" s="5">
        <v>999221882152873</v>
      </c>
      <c r="B20" s="6">
        <v>44934</v>
      </c>
      <c r="C20" s="6">
        <v>44935</v>
      </c>
      <c r="D20" s="4">
        <v>1114.36</v>
      </c>
      <c r="E20" s="4" t="str">
        <f>VLOOKUP(A20,HOP!A:L,12,0)</f>
        <v>1114.36</v>
      </c>
      <c r="F20" s="4" t="str">
        <f>VLOOKUP(A20,HOP!A:C,3,0)</f>
        <v>2863548</v>
      </c>
      <c r="G20" s="4">
        <f t="shared" si="0"/>
        <v>0</v>
      </c>
      <c r="H20" s="4" t="str">
        <f t="shared" si="1"/>
        <v>，2863548</v>
      </c>
      <c r="I20" s="4" t="str">
        <f>VLOOKUP(A20,HOP!A:U,21,0)</f>
        <v>直连</v>
      </c>
    </row>
    <row r="21" s="4" customFormat="1" spans="1:9">
      <c r="A21" s="5">
        <v>21892130936</v>
      </c>
      <c r="B21" s="6">
        <v>44934</v>
      </c>
      <c r="C21" s="6">
        <v>44935</v>
      </c>
      <c r="D21" s="4">
        <v>456</v>
      </c>
      <c r="E21" s="4" t="str">
        <f>VLOOKUP(A21,HOP!A:L,12,0)</f>
        <v>456.00</v>
      </c>
      <c r="F21" s="4" t="str">
        <f>VLOOKUP(A21,HOP!A:C,3,0)</f>
        <v>2866326</v>
      </c>
      <c r="G21" s="4">
        <f t="shared" si="0"/>
        <v>0</v>
      </c>
      <c r="H21" s="4" t="str">
        <f t="shared" si="1"/>
        <v>，2866326</v>
      </c>
      <c r="I21" s="4" t="str">
        <f>VLOOKUP(A21,HOP!A:U,21,0)</f>
        <v>直采</v>
      </c>
    </row>
    <row r="22" s="4" customFormat="1" spans="1:9">
      <c r="A22" s="5">
        <v>21901368610</v>
      </c>
      <c r="B22" s="6">
        <v>44933</v>
      </c>
      <c r="C22" s="6">
        <v>44935</v>
      </c>
      <c r="D22" s="4">
        <v>3720</v>
      </c>
      <c r="E22" s="4" t="str">
        <f>VLOOKUP(A22,HOP!A:L,12,0)</f>
        <v>3720.00</v>
      </c>
      <c r="F22" s="4" t="str">
        <f>VLOOKUP(A22,HOP!A:C,3,0)</f>
        <v>2868725</v>
      </c>
      <c r="G22" s="4">
        <f t="shared" si="0"/>
        <v>0</v>
      </c>
      <c r="H22" s="4" t="str">
        <f t="shared" si="1"/>
        <v>，2868725</v>
      </c>
      <c r="I22" s="4" t="str">
        <f>VLOOKUP(A22,HOP!A:U,21,0)</f>
        <v>直采</v>
      </c>
    </row>
    <row r="23" s="4" customFormat="1" spans="1:9">
      <c r="A23" s="5">
        <v>999221908791929</v>
      </c>
      <c r="B23" s="6">
        <v>44924</v>
      </c>
      <c r="C23" s="6">
        <v>44935</v>
      </c>
      <c r="D23" s="4">
        <v>3404</v>
      </c>
      <c r="E23" s="4" t="str">
        <f>VLOOKUP(A23,HOP!A:L,12,0)</f>
        <v>3404.00</v>
      </c>
      <c r="F23" s="4" t="str">
        <f>VLOOKUP(A23,HOP!A:C,3,0)</f>
        <v>2870692</v>
      </c>
      <c r="G23" s="4">
        <f t="shared" si="0"/>
        <v>0</v>
      </c>
      <c r="H23" s="4" t="str">
        <f t="shared" si="1"/>
        <v>，2870692</v>
      </c>
      <c r="I23" s="4" t="str">
        <f>VLOOKUP(A23,HOP!A:U,21,0)</f>
        <v>直采</v>
      </c>
    </row>
    <row r="24" s="4" customFormat="1" spans="1:9">
      <c r="A24" s="5">
        <v>999221916555604</v>
      </c>
      <c r="B24" s="6">
        <v>44934</v>
      </c>
      <c r="C24" s="6">
        <v>44935</v>
      </c>
      <c r="D24" s="4">
        <v>497</v>
      </c>
      <c r="E24" s="4" t="str">
        <f>VLOOKUP(A24,HOP!A:L,12,0)</f>
        <v>497.00</v>
      </c>
      <c r="F24" s="4" t="str">
        <f>VLOOKUP(A24,HOP!A:C,3,0)</f>
        <v>2872995</v>
      </c>
      <c r="G24" s="4">
        <f t="shared" si="0"/>
        <v>0</v>
      </c>
      <c r="H24" s="4" t="str">
        <f t="shared" si="1"/>
        <v>，2872995</v>
      </c>
      <c r="I24" s="4" t="str">
        <f>VLOOKUP(A24,HOP!A:U,21,0)</f>
        <v>直采</v>
      </c>
    </row>
    <row r="25" s="4" customFormat="1" spans="1:9">
      <c r="A25" s="5">
        <v>999221942596824</v>
      </c>
      <c r="B25" s="6">
        <v>44932</v>
      </c>
      <c r="C25" s="6">
        <v>44935</v>
      </c>
      <c r="D25" s="4">
        <v>525</v>
      </c>
      <c r="E25" s="4" t="str">
        <f>VLOOKUP(A25,HOP!A:L,12,0)</f>
        <v>525.00</v>
      </c>
      <c r="F25" s="4" t="str">
        <f>VLOOKUP(A25,HOP!A:C,3,0)</f>
        <v>2880510</v>
      </c>
      <c r="G25" s="4">
        <f t="shared" si="0"/>
        <v>0</v>
      </c>
      <c r="H25" s="4" t="str">
        <f t="shared" si="1"/>
        <v>，2880510</v>
      </c>
      <c r="I25" s="4" t="str">
        <f>VLOOKUP(A25,HOP!A:U,21,0)</f>
        <v>直采</v>
      </c>
    </row>
    <row r="26" s="4" customFormat="1" spans="1:9">
      <c r="A26" s="5">
        <v>999221961357182</v>
      </c>
      <c r="B26" s="6">
        <v>44931</v>
      </c>
      <c r="C26" s="6">
        <v>44935</v>
      </c>
      <c r="D26" s="4">
        <v>1700</v>
      </c>
      <c r="E26" s="4" t="str">
        <f>VLOOKUP(A26,HOP!A:L,12,0)</f>
        <v>1700.00</v>
      </c>
      <c r="F26" s="4" t="str">
        <f>VLOOKUP(A26,HOP!A:C,3,0)</f>
        <v>2886471</v>
      </c>
      <c r="G26" s="4">
        <f t="shared" si="0"/>
        <v>0</v>
      </c>
      <c r="H26" s="4" t="str">
        <f t="shared" si="1"/>
        <v>，2886471</v>
      </c>
      <c r="I26" s="4" t="str">
        <f>VLOOKUP(A26,HOP!A:U,21,0)</f>
        <v>直采</v>
      </c>
    </row>
    <row r="27" s="4" customFormat="1" spans="1:9">
      <c r="A27" s="5">
        <v>999221962347496</v>
      </c>
      <c r="B27" s="6">
        <v>44934</v>
      </c>
      <c r="C27" s="6">
        <v>44935</v>
      </c>
      <c r="D27" s="4">
        <v>1395.55</v>
      </c>
      <c r="E27" s="4" t="str">
        <f>VLOOKUP(A27,HOP!A:L,12,0)</f>
        <v>1395.55</v>
      </c>
      <c r="F27" s="4" t="str">
        <f>VLOOKUP(A27,HOP!A:C,3,0)</f>
        <v>2886930</v>
      </c>
      <c r="G27" s="4">
        <f t="shared" si="0"/>
        <v>0</v>
      </c>
      <c r="H27" s="4" t="str">
        <f t="shared" si="1"/>
        <v>，2886930</v>
      </c>
      <c r="I27" s="4" t="str">
        <f>VLOOKUP(A27,HOP!A:U,21,0)</f>
        <v>直连</v>
      </c>
    </row>
    <row r="28" s="4" customFormat="1" spans="1:9">
      <c r="A28" s="5">
        <v>999221962393543</v>
      </c>
      <c r="B28" s="6">
        <v>44932</v>
      </c>
      <c r="C28" s="6">
        <v>44935</v>
      </c>
      <c r="D28" s="4">
        <v>3400</v>
      </c>
      <c r="E28" s="4" t="str">
        <f>VLOOKUP(A28,HOP!A:L,12,0)</f>
        <v>3400.00</v>
      </c>
      <c r="F28" s="4" t="str">
        <f>VLOOKUP(A28,HOP!A:C,3,0)</f>
        <v>2886975</v>
      </c>
      <c r="G28" s="4">
        <f t="shared" si="0"/>
        <v>0</v>
      </c>
      <c r="H28" s="4" t="str">
        <f t="shared" si="1"/>
        <v>，2886975</v>
      </c>
      <c r="I28" s="4" t="str">
        <f>VLOOKUP(A28,HOP!A:U,21,0)</f>
        <v>直采</v>
      </c>
    </row>
    <row r="29" s="4" customFormat="1" spans="1:9">
      <c r="A29" s="5">
        <v>999221976866187</v>
      </c>
      <c r="B29" s="6">
        <v>44933</v>
      </c>
      <c r="C29" s="6">
        <v>44935</v>
      </c>
      <c r="D29" s="4">
        <v>5120</v>
      </c>
      <c r="E29" s="4" t="str">
        <f>VLOOKUP(A29,HOP!A:L,12,0)</f>
        <v>5120.00</v>
      </c>
      <c r="F29" s="4" t="str">
        <f>VLOOKUP(A29,HOP!A:C,3,0)</f>
        <v>2892812</v>
      </c>
      <c r="G29" s="4">
        <f t="shared" si="0"/>
        <v>0</v>
      </c>
      <c r="H29" s="4" t="str">
        <f t="shared" si="1"/>
        <v>，2892812</v>
      </c>
      <c r="I29" s="4" t="str">
        <f>VLOOKUP(A29,HOP!A:U,21,0)</f>
        <v>直采</v>
      </c>
    </row>
    <row r="30" s="4" customFormat="1" spans="1:9">
      <c r="A30" s="5">
        <v>999221989176685</v>
      </c>
      <c r="B30" s="6">
        <v>44933</v>
      </c>
      <c r="C30" s="6">
        <v>44935</v>
      </c>
      <c r="D30" s="4">
        <v>584</v>
      </c>
      <c r="E30" s="4" t="str">
        <f>VLOOKUP(A30,HOP!A:L,12,0)</f>
        <v>584.00</v>
      </c>
      <c r="F30" s="4" t="str">
        <f>VLOOKUP(A30,HOP!A:C,3,0)</f>
        <v>2896612</v>
      </c>
      <c r="G30" s="4">
        <f t="shared" si="0"/>
        <v>0</v>
      </c>
      <c r="H30" s="4" t="str">
        <f t="shared" si="1"/>
        <v>，2896612</v>
      </c>
      <c r="I30" s="4" t="str">
        <f>VLOOKUP(A30,HOP!A:U,21,0)</f>
        <v>直采</v>
      </c>
    </row>
    <row r="31" s="4" customFormat="1" spans="1:9">
      <c r="A31" s="5">
        <v>21992176263</v>
      </c>
      <c r="B31" s="6">
        <v>44933</v>
      </c>
      <c r="C31" s="6">
        <v>44935</v>
      </c>
      <c r="D31" s="4">
        <v>524</v>
      </c>
      <c r="E31" s="4" t="str">
        <f>VLOOKUP(A31,HOP!A:L,12,0)</f>
        <v>524.00</v>
      </c>
      <c r="F31" s="4" t="str">
        <f>VLOOKUP(A31,HOP!A:C,3,0)</f>
        <v>2897279</v>
      </c>
      <c r="G31" s="4">
        <f t="shared" si="0"/>
        <v>0</v>
      </c>
      <c r="H31" s="4" t="str">
        <f t="shared" si="1"/>
        <v>，2897279</v>
      </c>
      <c r="I31" s="4" t="str">
        <f>VLOOKUP(A31,HOP!A:U,21,0)</f>
        <v>直采</v>
      </c>
    </row>
    <row r="32" s="4" customFormat="1" spans="1:9">
      <c r="A32" s="5">
        <v>999222002396661</v>
      </c>
      <c r="B32" s="6">
        <v>44933</v>
      </c>
      <c r="C32" s="6">
        <v>44935</v>
      </c>
      <c r="D32" s="4">
        <v>1785</v>
      </c>
      <c r="E32" s="4" t="str">
        <f>VLOOKUP(A32,HOP!A:L,12,0)</f>
        <v>1785.00</v>
      </c>
      <c r="F32" s="4" t="str">
        <f>VLOOKUP(A32,HOP!A:C,3,0)</f>
        <v>2900630</v>
      </c>
      <c r="G32" s="4">
        <f t="shared" si="0"/>
        <v>0</v>
      </c>
      <c r="H32" s="4" t="str">
        <f t="shared" si="1"/>
        <v>，2900630</v>
      </c>
      <c r="I32" s="4" t="str">
        <f>VLOOKUP(A32,HOP!A:U,21,0)</f>
        <v>直采</v>
      </c>
    </row>
    <row r="33" s="4" customFormat="1" spans="1:9">
      <c r="A33" s="5">
        <v>999222002454828</v>
      </c>
      <c r="B33" s="6">
        <v>44933</v>
      </c>
      <c r="C33" s="6">
        <v>44935</v>
      </c>
      <c r="D33" s="4">
        <v>1310</v>
      </c>
      <c r="E33" s="4" t="str">
        <f>VLOOKUP(A33,HOP!A:L,12,0)</f>
        <v>1310.00</v>
      </c>
      <c r="F33" s="4" t="str">
        <f>VLOOKUP(A33,HOP!A:C,3,0)</f>
        <v>2900645</v>
      </c>
      <c r="G33" s="4">
        <f t="shared" si="0"/>
        <v>0</v>
      </c>
      <c r="H33" s="4" t="str">
        <f t="shared" si="1"/>
        <v>，2900645</v>
      </c>
      <c r="I33" s="4" t="str">
        <f>VLOOKUP(A33,HOP!A:U,21,0)</f>
        <v>直采</v>
      </c>
    </row>
    <row r="34" s="4" customFormat="1" spans="1:9">
      <c r="A34" s="5">
        <v>999222004008120</v>
      </c>
      <c r="B34" s="6">
        <v>44932</v>
      </c>
      <c r="C34" s="6">
        <v>44935</v>
      </c>
      <c r="D34" s="4">
        <v>2049</v>
      </c>
      <c r="E34" s="4" t="str">
        <f>VLOOKUP(A34,HOP!A:L,12,0)</f>
        <v>2049.00</v>
      </c>
      <c r="F34" s="4" t="str">
        <f>VLOOKUP(A34,HOP!A:C,3,0)</f>
        <v>2901052</v>
      </c>
      <c r="G34" s="4">
        <f t="shared" si="0"/>
        <v>0</v>
      </c>
      <c r="H34" s="4" t="str">
        <f t="shared" si="1"/>
        <v>，2901052</v>
      </c>
      <c r="I34" s="4" t="str">
        <f>VLOOKUP(A34,HOP!A:U,21,0)</f>
        <v>直采</v>
      </c>
    </row>
    <row r="35" s="4" customFormat="1" spans="1:9">
      <c r="A35" s="5">
        <v>999222004607574</v>
      </c>
      <c r="B35" s="6">
        <v>44931</v>
      </c>
      <c r="C35" s="6">
        <v>44935</v>
      </c>
      <c r="D35" s="4">
        <v>2772</v>
      </c>
      <c r="E35" s="4" t="str">
        <f>VLOOKUP(A35,HOP!A:L,12,0)</f>
        <v>2772.00</v>
      </c>
      <c r="F35" s="4" t="str">
        <f>VLOOKUP(A35,HOP!A:C,3,0)</f>
        <v>2901353</v>
      </c>
      <c r="G35" s="4">
        <f t="shared" ref="G35:G66" si="2">D35-E35</f>
        <v>0</v>
      </c>
      <c r="H35" s="4" t="str">
        <f t="shared" ref="H35:H66" si="3">$H$1&amp;F35</f>
        <v>，2901353</v>
      </c>
      <c r="I35" s="4" t="str">
        <f>VLOOKUP(A35,HOP!A:U,21,0)</f>
        <v>直采</v>
      </c>
    </row>
    <row r="36" s="4" customFormat="1" spans="1:9">
      <c r="A36" s="5">
        <v>999222010966682</v>
      </c>
      <c r="B36" s="6">
        <v>44934</v>
      </c>
      <c r="C36" s="6">
        <v>44935</v>
      </c>
      <c r="D36" s="4">
        <v>416</v>
      </c>
      <c r="E36" s="4" t="str">
        <f>VLOOKUP(A36,HOP!A:L,12,0)</f>
        <v>416.00</v>
      </c>
      <c r="F36" s="4" t="str">
        <f>VLOOKUP(A36,HOP!A:C,3,0)</f>
        <v>2903641</v>
      </c>
      <c r="G36" s="4">
        <f t="shared" si="2"/>
        <v>0</v>
      </c>
      <c r="H36" s="4" t="str">
        <f t="shared" si="3"/>
        <v>，2903641</v>
      </c>
      <c r="I36" s="4" t="str">
        <f>VLOOKUP(A36,HOP!A:U,21,0)</f>
        <v>直采</v>
      </c>
    </row>
    <row r="37" s="4" customFormat="1" spans="1:9">
      <c r="A37" s="5">
        <v>999222016278263</v>
      </c>
      <c r="B37" s="6">
        <v>44933</v>
      </c>
      <c r="C37" s="6">
        <v>44935</v>
      </c>
      <c r="D37" s="4">
        <v>2847</v>
      </c>
      <c r="E37" s="4" t="str">
        <f>VLOOKUP(A37,HOP!A:L,12,0)</f>
        <v>2847.00</v>
      </c>
      <c r="F37" s="4" t="str">
        <f>VLOOKUP(A37,HOP!A:C,3,0)</f>
        <v>2905126</v>
      </c>
      <c r="G37" s="4">
        <f t="shared" si="2"/>
        <v>0</v>
      </c>
      <c r="H37" s="4" t="str">
        <f t="shared" si="3"/>
        <v>，2905126</v>
      </c>
      <c r="I37" s="4" t="str">
        <f>VLOOKUP(A37,HOP!A:U,21,0)</f>
        <v>直采</v>
      </c>
    </row>
    <row r="38" s="4" customFormat="1" spans="1:9">
      <c r="A38" s="5">
        <v>999222034315294</v>
      </c>
      <c r="B38" s="6">
        <v>44928</v>
      </c>
      <c r="C38" s="6">
        <v>44935</v>
      </c>
      <c r="D38" s="4">
        <v>1720</v>
      </c>
      <c r="E38" s="4" t="str">
        <f>VLOOKUP(A38,HOP!A:L,12,0)</f>
        <v>1720.00</v>
      </c>
      <c r="F38" s="4" t="str">
        <f>VLOOKUP(A38,HOP!A:C,3,0)</f>
        <v>2911395</v>
      </c>
      <c r="G38" s="4">
        <f t="shared" si="2"/>
        <v>0</v>
      </c>
      <c r="H38" s="4" t="str">
        <f t="shared" si="3"/>
        <v>，2911395</v>
      </c>
      <c r="I38" s="4" t="str">
        <f>VLOOKUP(A38,HOP!A:U,21,0)</f>
        <v>直采</v>
      </c>
    </row>
    <row r="39" s="4" customFormat="1" spans="1:9">
      <c r="A39" s="5">
        <v>999222059641712</v>
      </c>
      <c r="B39" s="6">
        <v>44933</v>
      </c>
      <c r="C39" s="6">
        <v>44935</v>
      </c>
      <c r="D39" s="4">
        <v>1330</v>
      </c>
      <c r="E39" s="4" t="str">
        <f>VLOOKUP(A39,HOP!A:L,12,0)</f>
        <v>1330.00</v>
      </c>
      <c r="F39" s="4" t="str">
        <f>VLOOKUP(A39,HOP!A:C,3,0)</f>
        <v>2916393</v>
      </c>
      <c r="G39" s="4">
        <f t="shared" si="2"/>
        <v>0</v>
      </c>
      <c r="H39" s="4" t="str">
        <f t="shared" si="3"/>
        <v>，2916393</v>
      </c>
      <c r="I39" s="4" t="str">
        <f>VLOOKUP(A39,HOP!A:U,21,0)</f>
        <v>直采</v>
      </c>
    </row>
    <row r="40" s="4" customFormat="1" spans="1:9">
      <c r="A40" s="5">
        <v>999222064162468</v>
      </c>
      <c r="B40" s="6">
        <v>44929</v>
      </c>
      <c r="C40" s="6">
        <v>44935</v>
      </c>
      <c r="D40" s="4">
        <v>2475</v>
      </c>
      <c r="E40" s="4" t="str">
        <f>VLOOKUP(A40,HOP!A:L,12,0)</f>
        <v>2475.00</v>
      </c>
      <c r="F40" s="4" t="str">
        <f>VLOOKUP(A40,HOP!A:C,3,0)</f>
        <v>2917150</v>
      </c>
      <c r="G40" s="4">
        <f t="shared" si="2"/>
        <v>0</v>
      </c>
      <c r="H40" s="4" t="str">
        <f t="shared" si="3"/>
        <v>，2917150</v>
      </c>
      <c r="I40" s="4" t="str">
        <f>VLOOKUP(A40,HOP!A:U,21,0)</f>
        <v>直采</v>
      </c>
    </row>
    <row r="41" s="4" customFormat="1" spans="1:9">
      <c r="A41" s="5">
        <v>999222068586517</v>
      </c>
      <c r="B41" s="6">
        <v>44933</v>
      </c>
      <c r="C41" s="6">
        <v>44935</v>
      </c>
      <c r="D41" s="4">
        <v>2776</v>
      </c>
      <c r="E41" s="4" t="str">
        <f>VLOOKUP(A41,HOP!A:L,12,0)</f>
        <v>2776.00</v>
      </c>
      <c r="F41" s="4" t="str">
        <f>VLOOKUP(A41,HOP!A:C,3,0)</f>
        <v>2917811</v>
      </c>
      <c r="G41" s="4">
        <f t="shared" si="2"/>
        <v>0</v>
      </c>
      <c r="H41" s="4" t="str">
        <f t="shared" si="3"/>
        <v>，2917811</v>
      </c>
      <c r="I41" s="4" t="str">
        <f>VLOOKUP(A41,HOP!A:U,21,0)</f>
        <v>直采</v>
      </c>
    </row>
    <row r="42" s="4" customFormat="1" spans="1:9">
      <c r="A42" s="5">
        <v>999222073812079</v>
      </c>
      <c r="B42" s="6">
        <v>44932</v>
      </c>
      <c r="C42" s="6">
        <v>44935</v>
      </c>
      <c r="D42" s="4">
        <v>3783</v>
      </c>
      <c r="E42" s="4" t="str">
        <f>VLOOKUP(A42,HOP!A:L,12,0)</f>
        <v>3783.00</v>
      </c>
      <c r="F42" s="4" t="str">
        <f>VLOOKUP(A42,HOP!A:C,3,0)</f>
        <v>2919209</v>
      </c>
      <c r="G42" s="4">
        <f t="shared" si="2"/>
        <v>0</v>
      </c>
      <c r="H42" s="4" t="str">
        <f t="shared" si="3"/>
        <v>，2919209</v>
      </c>
      <c r="I42" s="4" t="str">
        <f>VLOOKUP(A42,HOP!A:U,21,0)</f>
        <v>直采</v>
      </c>
    </row>
    <row r="43" s="4" customFormat="1" spans="1:9">
      <c r="A43" s="5">
        <v>999222075835071</v>
      </c>
      <c r="B43" s="6">
        <v>44932</v>
      </c>
      <c r="C43" s="6">
        <v>44935</v>
      </c>
      <c r="D43" s="4">
        <v>1398</v>
      </c>
      <c r="E43" s="4" t="str">
        <f>VLOOKUP(A43,HOP!A:L,12,0)</f>
        <v>1398.00</v>
      </c>
      <c r="F43" s="4" t="str">
        <f>VLOOKUP(A43,HOP!A:C,3,0)</f>
        <v>2919903</v>
      </c>
      <c r="G43" s="4">
        <f t="shared" si="2"/>
        <v>0</v>
      </c>
      <c r="H43" s="4" t="str">
        <f t="shared" si="3"/>
        <v>，2919903</v>
      </c>
      <c r="I43" s="4" t="str">
        <f>VLOOKUP(A43,HOP!A:U,21,0)</f>
        <v>直采</v>
      </c>
    </row>
    <row r="44" s="4" customFormat="1" spans="1:9">
      <c r="A44" s="5">
        <v>999222076883302</v>
      </c>
      <c r="B44" s="6">
        <v>44934</v>
      </c>
      <c r="C44" s="6">
        <v>44935</v>
      </c>
      <c r="D44" s="4">
        <v>317</v>
      </c>
      <c r="E44" s="4" t="str">
        <f>VLOOKUP(A44,HOP!A:L,12,0)</f>
        <v>317.00</v>
      </c>
      <c r="F44" s="4" t="str">
        <f>VLOOKUP(A44,HOP!A:C,3,0)</f>
        <v>2920380</v>
      </c>
      <c r="G44" s="4">
        <f t="shared" si="2"/>
        <v>0</v>
      </c>
      <c r="H44" s="4" t="str">
        <f t="shared" si="3"/>
        <v>，2920380</v>
      </c>
      <c r="I44" s="4" t="str">
        <f>VLOOKUP(A44,HOP!A:U,21,0)</f>
        <v>直采</v>
      </c>
    </row>
    <row r="45" s="4" customFormat="1" spans="1:9">
      <c r="A45" s="5">
        <v>999222080911425</v>
      </c>
      <c r="B45" s="6">
        <v>44932</v>
      </c>
      <c r="C45" s="6">
        <v>44935</v>
      </c>
      <c r="D45" s="4">
        <v>1272</v>
      </c>
      <c r="E45" s="4" t="str">
        <f>VLOOKUP(A45,HOP!A:L,12,0)</f>
        <v>1272.00</v>
      </c>
      <c r="F45" s="4" t="str">
        <f>VLOOKUP(A45,HOP!A:C,3,0)</f>
        <v>2921247</v>
      </c>
      <c r="G45" s="4">
        <f t="shared" si="2"/>
        <v>0</v>
      </c>
      <c r="H45" s="4" t="str">
        <f t="shared" si="3"/>
        <v>，2921247</v>
      </c>
      <c r="I45" s="4" t="str">
        <f>VLOOKUP(A45,HOP!A:U,21,0)</f>
        <v>直采</v>
      </c>
    </row>
    <row r="46" s="4" customFormat="1" spans="1:9">
      <c r="A46" s="5">
        <v>999222081829479</v>
      </c>
      <c r="B46" s="6">
        <v>44933</v>
      </c>
      <c r="C46" s="6">
        <v>44935</v>
      </c>
      <c r="D46" s="4">
        <v>840</v>
      </c>
      <c r="E46" s="4" t="str">
        <f>VLOOKUP(A46,HOP!A:L,12,0)</f>
        <v>840.00</v>
      </c>
      <c r="F46" s="4" t="str">
        <f>VLOOKUP(A46,HOP!A:C,3,0)</f>
        <v>2921694</v>
      </c>
      <c r="G46" s="4">
        <f t="shared" si="2"/>
        <v>0</v>
      </c>
      <c r="H46" s="4" t="str">
        <f t="shared" si="3"/>
        <v>，2921694</v>
      </c>
      <c r="I46" s="4" t="str">
        <f>VLOOKUP(A46,HOP!A:U,21,0)</f>
        <v>直采</v>
      </c>
    </row>
    <row r="47" s="4" customFormat="1" hidden="1" spans="1:9">
      <c r="A47" s="5">
        <v>999222082263654</v>
      </c>
      <c r="B47" s="6">
        <v>44932</v>
      </c>
      <c r="C47" s="6">
        <v>44935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999222082420329</v>
      </c>
      <c r="B48" s="6">
        <v>44932</v>
      </c>
      <c r="C48" s="6">
        <v>44935</v>
      </c>
      <c r="D48" s="4">
        <v>1659</v>
      </c>
      <c r="E48" s="4" t="str">
        <f>VLOOKUP(A48,HOP!A:L,12,0)</f>
        <v>1659.00</v>
      </c>
      <c r="F48" s="4" t="str">
        <f>VLOOKUP(A48,HOP!A:C,3,0)</f>
        <v>2921934</v>
      </c>
      <c r="G48" s="4">
        <f t="shared" si="2"/>
        <v>0</v>
      </c>
      <c r="H48" s="4" t="str">
        <f t="shared" si="3"/>
        <v>，2921934</v>
      </c>
      <c r="I48" s="4" t="str">
        <f>VLOOKUP(A48,HOP!A:U,21,0)</f>
        <v>直采</v>
      </c>
    </row>
    <row r="49" s="4" customFormat="1" spans="1:9">
      <c r="A49" s="5">
        <v>999222082488871</v>
      </c>
      <c r="B49" s="6">
        <v>44932</v>
      </c>
      <c r="C49" s="6">
        <v>44935</v>
      </c>
      <c r="D49" s="4">
        <v>1666.08</v>
      </c>
      <c r="E49" s="4" t="str">
        <f>VLOOKUP(A49,HOP!A:L,12,0)</f>
        <v>1666.08</v>
      </c>
      <c r="F49" s="4" t="str">
        <f>VLOOKUP(A49,HOP!A:C,3,0)</f>
        <v>2921962</v>
      </c>
      <c r="G49" s="4">
        <f t="shared" si="2"/>
        <v>0</v>
      </c>
      <c r="H49" s="4" t="str">
        <f t="shared" si="3"/>
        <v>，2921962</v>
      </c>
      <c r="I49" s="4" t="str">
        <f>VLOOKUP(A49,HOP!A:U,21,0)</f>
        <v>直连</v>
      </c>
    </row>
    <row r="50" s="4" customFormat="1" spans="1:9">
      <c r="A50" s="5">
        <v>999222084891219</v>
      </c>
      <c r="B50" s="6">
        <v>44934</v>
      </c>
      <c r="C50" s="6">
        <v>44935</v>
      </c>
      <c r="D50" s="4">
        <v>852</v>
      </c>
      <c r="E50" s="4" t="str">
        <f>VLOOKUP(A50,HOP!A:L,12,0)</f>
        <v>852.00</v>
      </c>
      <c r="F50" s="4" t="str">
        <f>VLOOKUP(A50,HOP!A:C,3,0)</f>
        <v>2922292</v>
      </c>
      <c r="G50" s="4">
        <f t="shared" si="2"/>
        <v>0</v>
      </c>
      <c r="H50" s="4" t="str">
        <f t="shared" si="3"/>
        <v>，2922292</v>
      </c>
      <c r="I50" s="4" t="str">
        <f>VLOOKUP(A50,HOP!A:U,21,0)</f>
        <v>直采</v>
      </c>
    </row>
    <row r="51" s="4" customFormat="1" spans="1:9">
      <c r="A51" s="5">
        <v>22087690265</v>
      </c>
      <c r="B51" s="6">
        <v>44933</v>
      </c>
      <c r="C51" s="6">
        <v>44935</v>
      </c>
      <c r="D51" s="4">
        <v>969</v>
      </c>
      <c r="E51" s="4" t="str">
        <f>VLOOKUP(A51,HOP!A:L,12,0)</f>
        <v>969.00</v>
      </c>
      <c r="F51" s="4" t="str">
        <f>VLOOKUP(A51,HOP!A:C,3,0)</f>
        <v>2923120</v>
      </c>
      <c r="G51" s="4">
        <f t="shared" si="2"/>
        <v>0</v>
      </c>
      <c r="H51" s="4" t="str">
        <f t="shared" si="3"/>
        <v>，2923120</v>
      </c>
      <c r="I51" s="4" t="str">
        <f>VLOOKUP(A51,HOP!A:U,21,0)</f>
        <v>直采</v>
      </c>
    </row>
    <row r="52" s="4" customFormat="1" spans="1:9">
      <c r="A52" s="5">
        <v>999222088226427</v>
      </c>
      <c r="B52" s="6">
        <v>44933</v>
      </c>
      <c r="C52" s="6">
        <v>44935</v>
      </c>
      <c r="D52" s="4">
        <v>834</v>
      </c>
      <c r="E52" s="4" t="str">
        <f>VLOOKUP(A52,HOP!A:L,12,0)</f>
        <v>834.00</v>
      </c>
      <c r="F52" s="4" t="str">
        <f>VLOOKUP(A52,HOP!A:C,3,0)</f>
        <v>2923335</v>
      </c>
      <c r="G52" s="4">
        <f t="shared" si="2"/>
        <v>0</v>
      </c>
      <c r="H52" s="4" t="str">
        <f t="shared" si="3"/>
        <v>，2923335</v>
      </c>
      <c r="I52" s="4" t="str">
        <f>VLOOKUP(A52,HOP!A:U,21,0)</f>
        <v>直采</v>
      </c>
    </row>
    <row r="53" s="4" customFormat="1" hidden="1" spans="1:9">
      <c r="A53" s="5">
        <v>999222091531477</v>
      </c>
      <c r="B53" s="6">
        <v>44933</v>
      </c>
      <c r="C53" s="6">
        <v>44935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spans="1:9">
      <c r="A54" s="5">
        <v>999222092383935</v>
      </c>
      <c r="B54" s="6">
        <v>44934</v>
      </c>
      <c r="C54" s="6">
        <v>44935</v>
      </c>
      <c r="D54" s="4">
        <v>830</v>
      </c>
      <c r="E54" s="4" t="str">
        <f>VLOOKUP(A54,HOP!A:L,12,0)</f>
        <v>830.00</v>
      </c>
      <c r="F54" s="4" t="str">
        <f>VLOOKUP(A54,HOP!A:C,3,0)</f>
        <v>2924060</v>
      </c>
      <c r="G54" s="4">
        <f t="shared" si="2"/>
        <v>0</v>
      </c>
      <c r="H54" s="4" t="str">
        <f t="shared" si="3"/>
        <v>，2924060</v>
      </c>
      <c r="I54" s="4" t="str">
        <f>VLOOKUP(A54,HOP!A:U,21,0)</f>
        <v>直采</v>
      </c>
    </row>
    <row r="55" s="4" customFormat="1" spans="1:9">
      <c r="A55" s="5">
        <v>999222093175646</v>
      </c>
      <c r="B55" s="6">
        <v>44934</v>
      </c>
      <c r="C55" s="6">
        <v>44935</v>
      </c>
      <c r="D55" s="4">
        <v>340</v>
      </c>
      <c r="E55" s="4" t="str">
        <f>VLOOKUP(A55,HOP!A:L,12,0)</f>
        <v>340.00</v>
      </c>
      <c r="F55" s="4" t="str">
        <f>VLOOKUP(A55,HOP!A:C,3,0)</f>
        <v>2924264</v>
      </c>
      <c r="G55" s="4">
        <f t="shared" si="2"/>
        <v>0</v>
      </c>
      <c r="H55" s="4" t="str">
        <f t="shared" si="3"/>
        <v>，2924264</v>
      </c>
      <c r="I55" s="4" t="str">
        <f>VLOOKUP(A55,HOP!A:U,21,0)</f>
        <v>直采</v>
      </c>
    </row>
    <row r="56" s="4" customFormat="1" spans="1:9">
      <c r="A56" s="5">
        <v>999222094750167</v>
      </c>
      <c r="B56" s="6">
        <v>44934</v>
      </c>
      <c r="C56" s="6">
        <v>44935</v>
      </c>
      <c r="D56" s="4">
        <v>1056</v>
      </c>
      <c r="E56" s="4" t="str">
        <f>VLOOKUP(A56,HOP!A:L,12,0)</f>
        <v>1056.00</v>
      </c>
      <c r="F56" s="4" t="str">
        <f>VLOOKUP(A56,HOP!A:C,3,0)</f>
        <v>2925092</v>
      </c>
      <c r="G56" s="4">
        <f t="shared" si="2"/>
        <v>0</v>
      </c>
      <c r="H56" s="4" t="str">
        <f t="shared" si="3"/>
        <v>，2925092</v>
      </c>
      <c r="I56" s="4" t="str">
        <f>VLOOKUP(A56,HOP!A:U,21,0)</f>
        <v>直采</v>
      </c>
    </row>
    <row r="57" s="4" customFormat="1" spans="1:9">
      <c r="A57" s="5">
        <v>22095097467</v>
      </c>
      <c r="B57" s="6">
        <v>44933</v>
      </c>
      <c r="C57" s="6">
        <v>44935</v>
      </c>
      <c r="D57" s="4">
        <v>834</v>
      </c>
      <c r="E57" s="4" t="str">
        <f>VLOOKUP(A57,HOP!A:L,12,0)</f>
        <v>834.00</v>
      </c>
      <c r="F57" s="4" t="str">
        <f>VLOOKUP(A57,HOP!A:C,3,0)</f>
        <v>2925281</v>
      </c>
      <c r="G57" s="4">
        <f t="shared" si="2"/>
        <v>0</v>
      </c>
      <c r="H57" s="4" t="str">
        <f t="shared" si="3"/>
        <v>，2925281</v>
      </c>
      <c r="I57" s="4" t="str">
        <f>VLOOKUP(A57,HOP!A:U,21,0)</f>
        <v>直采</v>
      </c>
    </row>
    <row r="58" s="4" customFormat="1" spans="1:9">
      <c r="A58" s="5">
        <v>999222098016310</v>
      </c>
      <c r="B58" s="6">
        <v>44932</v>
      </c>
      <c r="C58" s="6">
        <v>44935</v>
      </c>
      <c r="D58" s="4">
        <v>3990</v>
      </c>
      <c r="E58" s="4" t="str">
        <f>VLOOKUP(A58,HOP!A:L,12,0)</f>
        <v>3990.00</v>
      </c>
      <c r="F58" s="4" t="str">
        <f>VLOOKUP(A58,HOP!A:C,3,0)</f>
        <v>2925600</v>
      </c>
      <c r="G58" s="4">
        <f t="shared" si="2"/>
        <v>0</v>
      </c>
      <c r="H58" s="4" t="str">
        <f t="shared" si="3"/>
        <v>，2925600</v>
      </c>
      <c r="I58" s="4" t="str">
        <f>VLOOKUP(A58,HOP!A:U,21,0)</f>
        <v>直采</v>
      </c>
    </row>
    <row r="59" s="4" customFormat="1" spans="1:9">
      <c r="A59" s="5">
        <v>999222103503054</v>
      </c>
      <c r="B59" s="6">
        <v>44933</v>
      </c>
      <c r="C59" s="6">
        <v>44935</v>
      </c>
      <c r="D59" s="4">
        <v>1232</v>
      </c>
      <c r="E59" s="4" t="str">
        <f>VLOOKUP(A59,HOP!A:L,12,0)</f>
        <v>1232.00</v>
      </c>
      <c r="F59" s="4" t="str">
        <f>VLOOKUP(A59,HOP!A:C,3,0)</f>
        <v>2926980</v>
      </c>
      <c r="G59" s="4">
        <f t="shared" si="2"/>
        <v>0</v>
      </c>
      <c r="H59" s="4" t="str">
        <f t="shared" si="3"/>
        <v>，2926980</v>
      </c>
      <c r="I59" s="4" t="str">
        <f>VLOOKUP(A59,HOP!A:U,21,0)</f>
        <v>直采</v>
      </c>
    </row>
    <row r="60" s="4" customFormat="1" hidden="1" spans="1:9">
      <c r="A60" s="5">
        <v>999222104392045</v>
      </c>
      <c r="B60" s="6">
        <v>44933</v>
      </c>
      <c r="C60" s="6">
        <v>44935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999222104807227</v>
      </c>
      <c r="B61" s="6">
        <v>44933</v>
      </c>
      <c r="C61" s="6">
        <v>44935</v>
      </c>
      <c r="D61" s="4">
        <v>2200</v>
      </c>
      <c r="E61" s="4" t="str">
        <f>VLOOKUP(A61,HOP!A:L,12,0)</f>
        <v>2200.00</v>
      </c>
      <c r="F61" s="4" t="str">
        <f>VLOOKUP(A61,HOP!A:C,3,0)</f>
        <v>2927236</v>
      </c>
      <c r="G61" s="4">
        <f t="shared" si="2"/>
        <v>0</v>
      </c>
      <c r="H61" s="4" t="str">
        <f t="shared" si="3"/>
        <v>，2927236</v>
      </c>
      <c r="I61" s="4" t="str">
        <f>VLOOKUP(A61,HOP!A:U,21,0)</f>
        <v>直采</v>
      </c>
    </row>
    <row r="62" s="4" customFormat="1" spans="1:9">
      <c r="A62" s="5">
        <v>999222104998824</v>
      </c>
      <c r="B62" s="6">
        <v>44933</v>
      </c>
      <c r="C62" s="6">
        <v>44935</v>
      </c>
      <c r="D62" s="4">
        <v>1296</v>
      </c>
      <c r="E62" s="4" t="str">
        <f>VLOOKUP(A62,HOP!A:L,12,0)</f>
        <v>1296.00</v>
      </c>
      <c r="F62" s="4" t="str">
        <f>VLOOKUP(A62,HOP!A:C,3,0)</f>
        <v>2927315</v>
      </c>
      <c r="G62" s="4">
        <f t="shared" si="2"/>
        <v>0</v>
      </c>
      <c r="H62" s="4" t="str">
        <f t="shared" si="3"/>
        <v>，2927315</v>
      </c>
      <c r="I62" s="4" t="str">
        <f>VLOOKUP(A62,HOP!A:U,21,0)</f>
        <v>直采</v>
      </c>
    </row>
    <row r="63" s="4" customFormat="1" spans="1:9">
      <c r="A63" s="5">
        <v>999222103987413</v>
      </c>
      <c r="B63" s="6">
        <v>44933</v>
      </c>
      <c r="C63" s="6">
        <v>44935</v>
      </c>
      <c r="D63" s="4">
        <v>834</v>
      </c>
      <c r="E63" s="4" t="str">
        <f>VLOOKUP(A63,HOP!A:L,12,0)</f>
        <v>834.00</v>
      </c>
      <c r="F63" s="4" t="str">
        <f>VLOOKUP(A63,HOP!A:C,3,0)</f>
        <v>2927069</v>
      </c>
      <c r="G63" s="4">
        <f t="shared" si="2"/>
        <v>0</v>
      </c>
      <c r="H63" s="4" t="str">
        <f t="shared" si="3"/>
        <v>，2927069</v>
      </c>
      <c r="I63" s="4" t="str">
        <f>VLOOKUP(A63,HOP!A:U,21,0)</f>
        <v>直采</v>
      </c>
    </row>
    <row r="64" s="4" customFormat="1" spans="1:9">
      <c r="A64" s="5">
        <v>22106345288</v>
      </c>
      <c r="B64" s="6">
        <v>44934</v>
      </c>
      <c r="C64" s="6">
        <v>44935</v>
      </c>
      <c r="D64" s="4">
        <v>888</v>
      </c>
      <c r="E64" s="4" t="str">
        <f>VLOOKUP(A64,HOP!A:L,12,0)</f>
        <v>888.00</v>
      </c>
      <c r="F64" s="4" t="str">
        <f>VLOOKUP(A64,HOP!A:C,3,0)</f>
        <v>2927708</v>
      </c>
      <c r="G64" s="4">
        <f t="shared" si="2"/>
        <v>0</v>
      </c>
      <c r="H64" s="4" t="str">
        <f t="shared" si="3"/>
        <v>，2927708</v>
      </c>
      <c r="I64" s="4" t="str">
        <f>VLOOKUP(A64,HOP!A:U,21,0)</f>
        <v>直采</v>
      </c>
    </row>
    <row r="65" s="4" customFormat="1" hidden="1" spans="1:9">
      <c r="A65" s="5">
        <v>999222106705892</v>
      </c>
      <c r="B65" s="6">
        <v>44934</v>
      </c>
      <c r="C65" s="6">
        <v>44935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spans="1:9">
      <c r="A66" s="5">
        <v>999222107564352</v>
      </c>
      <c r="B66" s="6">
        <v>44934</v>
      </c>
      <c r="C66" s="6">
        <v>44935</v>
      </c>
      <c r="D66" s="4">
        <v>2940</v>
      </c>
      <c r="E66" s="4" t="str">
        <f>VLOOKUP(A66,HOP!A:L,12,0)</f>
        <v>2940.00</v>
      </c>
      <c r="F66" s="4" t="str">
        <f>VLOOKUP(A66,HOP!A:C,3,0)</f>
        <v>2928150</v>
      </c>
      <c r="G66" s="4">
        <f t="shared" si="2"/>
        <v>0</v>
      </c>
      <c r="H66" s="4" t="str">
        <f t="shared" si="3"/>
        <v>，2928150</v>
      </c>
      <c r="I66" s="4" t="str">
        <f>VLOOKUP(A66,HOP!A:U,21,0)</f>
        <v>直采</v>
      </c>
    </row>
    <row r="67" s="4" customFormat="1" spans="1:9">
      <c r="A67" s="5">
        <v>999222107713945</v>
      </c>
      <c r="B67" s="6">
        <v>44934</v>
      </c>
      <c r="C67" s="6">
        <v>44935</v>
      </c>
      <c r="D67" s="4">
        <v>1004</v>
      </c>
      <c r="E67" s="4" t="str">
        <f>VLOOKUP(A67,HOP!A:L,12,0)</f>
        <v>1004.00</v>
      </c>
      <c r="F67" s="4" t="str">
        <f>VLOOKUP(A67,HOP!A:C,3,0)</f>
        <v>2928236</v>
      </c>
      <c r="G67" s="4">
        <f>D67-E67</f>
        <v>0</v>
      </c>
      <c r="H67" s="4" t="str">
        <f>$H$1&amp;F67</f>
        <v>，2928236</v>
      </c>
      <c r="I67" s="4" t="str">
        <f>VLOOKUP(A67,HOP!A:U,21,0)</f>
        <v>直采</v>
      </c>
    </row>
    <row r="68" s="4" customFormat="1" spans="1:9">
      <c r="A68" s="5">
        <v>999222107754856</v>
      </c>
      <c r="B68" s="6">
        <v>44934</v>
      </c>
      <c r="C68" s="6">
        <v>44935</v>
      </c>
      <c r="D68" s="4">
        <v>373.29</v>
      </c>
      <c r="E68" s="4" t="str">
        <f>VLOOKUP(A68,HOP!A:L,12,0)</f>
        <v>373.29</v>
      </c>
      <c r="F68" s="4" t="str">
        <f>VLOOKUP(A68,HOP!A:C,3,0)</f>
        <v>2928260</v>
      </c>
      <c r="G68" s="4">
        <f>D68-E68</f>
        <v>0</v>
      </c>
      <c r="H68" s="4" t="str">
        <f>$H$1&amp;F68</f>
        <v>，2928260</v>
      </c>
      <c r="I68" s="4" t="str">
        <f>VLOOKUP(A68,HOP!A:U,21,0)</f>
        <v>直连</v>
      </c>
    </row>
    <row r="69" s="4" customFormat="1" spans="1:9">
      <c r="A69" s="5">
        <v>999222107924705</v>
      </c>
      <c r="B69" s="6">
        <v>44933</v>
      </c>
      <c r="C69" s="6">
        <v>44935</v>
      </c>
      <c r="D69" s="4">
        <v>2140</v>
      </c>
      <c r="E69" s="4" t="str">
        <f>VLOOKUP(A69,HOP!A:L,12,0)</f>
        <v>2140.00</v>
      </c>
      <c r="F69" s="4" t="str">
        <f>VLOOKUP(A69,HOP!A:C,3,0)</f>
        <v>2928334</v>
      </c>
      <c r="G69" s="4">
        <f>D69-E69</f>
        <v>0</v>
      </c>
      <c r="H69" s="4" t="str">
        <f>$H$1&amp;F69</f>
        <v>，2928334</v>
      </c>
      <c r="I69" s="4" t="str">
        <f>VLOOKUP(A69,HOP!A:U,21,0)</f>
        <v>直采</v>
      </c>
    </row>
    <row r="70" s="4" customFormat="1" spans="1:9">
      <c r="A70" s="5">
        <v>999222110986314</v>
      </c>
      <c r="B70" s="6">
        <v>44934</v>
      </c>
      <c r="C70" s="6">
        <v>44935</v>
      </c>
      <c r="D70" s="4">
        <v>376</v>
      </c>
      <c r="E70" s="4" t="str">
        <f>VLOOKUP(A70,HOP!A:L,12,0)</f>
        <v>376.00</v>
      </c>
      <c r="F70" s="4" t="str">
        <f>VLOOKUP(A70,HOP!A:C,3,0)</f>
        <v>2929003</v>
      </c>
      <c r="G70" s="4">
        <f>D70-E70</f>
        <v>0</v>
      </c>
      <c r="H70" s="4" t="str">
        <f>$H$1&amp;F70</f>
        <v>，2929003</v>
      </c>
      <c r="I70" s="4" t="str">
        <f>VLOOKUP(A70,HOP!A:U,21,0)</f>
        <v>直采</v>
      </c>
    </row>
    <row r="71" s="4" customFormat="1" spans="1:9">
      <c r="A71" s="5">
        <v>999222111982328</v>
      </c>
      <c r="B71" s="6">
        <v>44934</v>
      </c>
      <c r="C71" s="6">
        <v>44935</v>
      </c>
      <c r="D71" s="4">
        <v>188</v>
      </c>
      <c r="E71" s="4" t="str">
        <f>VLOOKUP(A71,HOP!A:L,12,0)</f>
        <v>188.00</v>
      </c>
      <c r="F71" s="4" t="str">
        <f>VLOOKUP(A71,HOP!A:C,3,0)</f>
        <v>2929279</v>
      </c>
      <c r="G71" s="4">
        <f>D71-E71</f>
        <v>0</v>
      </c>
      <c r="H71" s="4" t="str">
        <f>$H$1&amp;F71</f>
        <v>，2929279</v>
      </c>
      <c r="I71" s="4" t="str">
        <f>VLOOKUP(A71,HOP!A:U,21,0)</f>
        <v>直采</v>
      </c>
    </row>
    <row r="72" s="4" customFormat="1" spans="1:9">
      <c r="A72" s="5">
        <v>999222113509204</v>
      </c>
      <c r="B72" s="6">
        <v>44934</v>
      </c>
      <c r="C72" s="6">
        <v>44935</v>
      </c>
      <c r="D72" s="4">
        <v>324</v>
      </c>
      <c r="E72" s="4" t="str">
        <f>VLOOKUP(A72,HOP!A:L,12,0)</f>
        <v>324.00</v>
      </c>
      <c r="F72" s="4" t="str">
        <f>VLOOKUP(A72,HOP!A:C,3,0)</f>
        <v>2929755</v>
      </c>
      <c r="G72" s="4">
        <f>D72-E72</f>
        <v>0</v>
      </c>
      <c r="H72" s="4" t="str">
        <f>$H$1&amp;F72</f>
        <v>，2929755</v>
      </c>
      <c r="I72" s="4" t="str">
        <f>VLOOKUP(A72,HOP!A:U,21,0)</f>
        <v>直采</v>
      </c>
    </row>
    <row r="73" s="4" customFormat="1" spans="1:9">
      <c r="A73" s="5">
        <v>999222114232348</v>
      </c>
      <c r="B73" s="6">
        <v>44934</v>
      </c>
      <c r="C73" s="6">
        <v>44935</v>
      </c>
      <c r="D73" s="4">
        <v>735</v>
      </c>
      <c r="E73" s="4" t="str">
        <f>VLOOKUP(A73,HOP!A:L,12,0)</f>
        <v>735.00</v>
      </c>
      <c r="F73" s="4" t="str">
        <f>VLOOKUP(A73,HOP!A:C,3,0)</f>
        <v>2929997</v>
      </c>
      <c r="G73" s="4">
        <f>D73-E73</f>
        <v>0</v>
      </c>
      <c r="H73" s="4" t="str">
        <f>$H$1&amp;F73</f>
        <v>，2929997</v>
      </c>
      <c r="I73" s="4" t="str">
        <f>VLOOKUP(A73,HOP!A:U,21,0)</f>
        <v>直采</v>
      </c>
    </row>
    <row r="74" s="4" customFormat="1" hidden="1" spans="1:9">
      <c r="A74" s="5">
        <v>999222114454575</v>
      </c>
      <c r="B74" s="6">
        <v>44934</v>
      </c>
      <c r="C74" s="6">
        <v>44935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>D74-E74</f>
        <v>#N/A</v>
      </c>
      <c r="H74" s="4" t="e">
        <f>$H$1&amp;F74</f>
        <v>#N/A</v>
      </c>
      <c r="I74" s="4" t="e">
        <f>VLOOKUP(A74,HOP!A:U,21,0)</f>
        <v>#N/A</v>
      </c>
    </row>
    <row r="75" s="4" customFormat="1" spans="1:9">
      <c r="A75" s="5">
        <v>999222115191169</v>
      </c>
      <c r="B75" s="6">
        <v>44934</v>
      </c>
      <c r="C75" s="6">
        <v>44935</v>
      </c>
      <c r="D75" s="4">
        <v>1061</v>
      </c>
      <c r="E75" s="4" t="str">
        <f>VLOOKUP(A75,HOP!A:L,12,0)</f>
        <v>1061.00</v>
      </c>
      <c r="F75" s="4" t="str">
        <f>VLOOKUP(A75,HOP!A:C,3,0)</f>
        <v>2930496</v>
      </c>
      <c r="G75" s="4">
        <f>D75-E75</f>
        <v>0</v>
      </c>
      <c r="H75" s="4" t="str">
        <f>$H$1&amp;F75</f>
        <v>，2930496</v>
      </c>
      <c r="I75" s="4" t="str">
        <f>VLOOKUP(A75,HOP!A:U,21,0)</f>
        <v>直采</v>
      </c>
    </row>
    <row r="76" s="4" customFormat="1" spans="1:9">
      <c r="A76" s="5">
        <v>999222117151505</v>
      </c>
      <c r="B76" s="6">
        <v>44934</v>
      </c>
      <c r="C76" s="6">
        <v>44935</v>
      </c>
      <c r="D76" s="4">
        <v>373</v>
      </c>
      <c r="E76" s="4" t="str">
        <f>VLOOKUP(A76,HOP!A:L,12,0)</f>
        <v>373.00</v>
      </c>
      <c r="F76" s="4" t="str">
        <f>VLOOKUP(A76,HOP!A:C,3,0)</f>
        <v>2930772</v>
      </c>
      <c r="G76" s="4">
        <f>D76-E76</f>
        <v>0</v>
      </c>
      <c r="H76" s="4" t="str">
        <f>$H$1&amp;F76</f>
        <v>，2930772</v>
      </c>
      <c r="I76" s="4" t="str">
        <f>VLOOKUP(A76,HOP!A:U,21,0)</f>
        <v>直采</v>
      </c>
    </row>
    <row r="77" s="4" customFormat="1" spans="1:9">
      <c r="A77" s="5">
        <v>999222119817649</v>
      </c>
      <c r="B77" s="6">
        <v>44934</v>
      </c>
      <c r="C77" s="6">
        <v>44935</v>
      </c>
      <c r="D77" s="4">
        <v>699</v>
      </c>
      <c r="E77" s="4" t="str">
        <f>VLOOKUP(A77,HOP!A:L,12,0)</f>
        <v>699.00</v>
      </c>
      <c r="F77" s="4" t="str">
        <f>VLOOKUP(A77,HOP!A:C,3,0)</f>
        <v>2931324</v>
      </c>
      <c r="G77" s="4">
        <f>D77-E77</f>
        <v>0</v>
      </c>
      <c r="H77" s="4" t="str">
        <f>$H$1&amp;F77</f>
        <v>，2931324</v>
      </c>
      <c r="I77" s="4" t="str">
        <f>VLOOKUP(A77,HOP!A:U,21,0)</f>
        <v>直采</v>
      </c>
    </row>
    <row r="79" spans="4:4">
      <c r="D79" s="4">
        <f>SUM(D2:D78)</f>
        <v>119235.28</v>
      </c>
    </row>
    <row r="82" spans="1:4">
      <c r="A82" s="4" t="s">
        <v>454</v>
      </c>
      <c r="C82" s="4">
        <v>114686</v>
      </c>
      <c r="D82" s="4">
        <v>132485.73</v>
      </c>
    </row>
    <row r="83" spans="1:4">
      <c r="A83" s="4" t="s">
        <v>455</v>
      </c>
      <c r="C83" s="4">
        <v>4549.28</v>
      </c>
      <c r="D83" s="4">
        <v>5255.35</v>
      </c>
    </row>
    <row r="84" spans="1:4">
      <c r="A84" s="4" t="s">
        <v>456</v>
      </c>
      <c r="C84" s="4">
        <f>SUBTOTAL(9,C82:C83)</f>
        <v>119235.28</v>
      </c>
      <c r="D84" s="4">
        <f>SUBTOTAL(9,D82:D83)</f>
        <v>137741.08</v>
      </c>
    </row>
    <row r="85" spans="1:1">
      <c r="A85" s="4" t="s">
        <v>457</v>
      </c>
    </row>
  </sheetData>
  <autoFilter ref="A1:X77">
    <filterColumn colId="3">
      <filters>
        <filter val="1666.08"/>
        <filter val="1000"/>
        <filter val="1500"/>
        <filter val="1700"/>
        <filter val="1800"/>
        <filter val="2200"/>
        <filter val="3400"/>
        <filter val="6000"/>
        <filter val="1004"/>
        <filter val="3404"/>
        <filter val="710"/>
        <filter val="1310"/>
        <filter val="416"/>
        <filter val="317"/>
        <filter val="220"/>
        <filter val="1720"/>
        <filter val="3720"/>
        <filter val="5120"/>
        <filter val="5920"/>
        <filter val="324"/>
        <filter val="524"/>
        <filter val="2324"/>
        <filter val="525"/>
        <filter val="1114.36"/>
        <filter val="373.29"/>
        <filter val="830"/>
        <filter val="1330"/>
        <filter val="1232"/>
        <filter val="834"/>
        <filter val="735"/>
        <filter val="1536"/>
        <filter val="539"/>
        <filter val="340"/>
        <filter val="840"/>
        <filter val="2140"/>
        <filter val="2940"/>
        <filter val="2847"/>
        <filter val="2049"/>
        <filter val="852"/>
        <filter val="456"/>
        <filter val="1056"/>
        <filter val="558"/>
        <filter val="2958"/>
        <filter val="1659"/>
        <filter val="6360"/>
        <filter val="1061"/>
        <filter val="969"/>
        <filter val="1272"/>
        <filter val="2772"/>
        <filter val="373"/>
        <filter val="2475"/>
        <filter val="376"/>
        <filter val="2776"/>
        <filter val="4580"/>
        <filter val="1683"/>
        <filter val="3783"/>
        <filter val="584"/>
        <filter val="1785"/>
        <filter val="1395.55"/>
        <filter val="188"/>
        <filter val="888"/>
        <filter val="3990"/>
        <filter val="1296"/>
        <filter val="497"/>
        <filter val="1398"/>
        <filter val="6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458</v>
      </c>
      <c r="B1" s="2" t="s">
        <v>459</v>
      </c>
      <c r="C1" s="2" t="s">
        <v>460</v>
      </c>
      <c r="D1" s="2" t="s">
        <v>461</v>
      </c>
      <c r="E1" s="2" t="s">
        <v>13</v>
      </c>
      <c r="F1" s="2" t="s">
        <v>5</v>
      </c>
      <c r="G1" s="2" t="s">
        <v>6</v>
      </c>
      <c r="H1" s="2" t="s">
        <v>462</v>
      </c>
      <c r="I1" s="2" t="s">
        <v>463</v>
      </c>
      <c r="J1" s="2" t="s">
        <v>464</v>
      </c>
      <c r="K1" s="2" t="s">
        <v>465</v>
      </c>
      <c r="L1" s="2" t="s">
        <v>466</v>
      </c>
      <c r="M1" s="2" t="s">
        <v>467</v>
      </c>
      <c r="N1" s="2" t="s">
        <v>468</v>
      </c>
      <c r="O1" s="2" t="s">
        <v>469</v>
      </c>
      <c r="P1" s="2" t="s">
        <v>470</v>
      </c>
      <c r="Q1" s="2" t="s">
        <v>471</v>
      </c>
      <c r="R1" s="2" t="s">
        <v>472</v>
      </c>
      <c r="S1" s="2" t="s">
        <v>473</v>
      </c>
      <c r="T1" s="2" t="s">
        <v>474</v>
      </c>
      <c r="U1" s="2" t="s">
        <v>475</v>
      </c>
      <c r="V1" s="2" t="s">
        <v>476</v>
      </c>
    </row>
    <row r="2" s="1" customFormat="1" spans="1:22">
      <c r="A2" s="3">
        <v>999222119817649</v>
      </c>
      <c r="B2" s="1" t="s">
        <v>477</v>
      </c>
      <c r="C2" s="1" t="s">
        <v>478</v>
      </c>
      <c r="D2" s="1" t="s">
        <v>479</v>
      </c>
      <c r="E2" s="1" t="s">
        <v>480</v>
      </c>
      <c r="F2" s="1" t="s">
        <v>477</v>
      </c>
      <c r="G2" s="1" t="s">
        <v>481</v>
      </c>
      <c r="H2" s="1" t="s">
        <v>482</v>
      </c>
      <c r="I2" s="1" t="s">
        <v>483</v>
      </c>
      <c r="J2" s="1" t="s">
        <v>484</v>
      </c>
      <c r="K2" s="1" t="s">
        <v>483</v>
      </c>
      <c r="L2" s="1" t="s">
        <v>483</v>
      </c>
      <c r="M2" s="1" t="s">
        <v>485</v>
      </c>
      <c r="N2" s="1" t="s">
        <v>485</v>
      </c>
      <c r="O2" s="1" t="s">
        <v>486</v>
      </c>
      <c r="P2" s="1" t="s">
        <v>487</v>
      </c>
      <c r="Q2" s="1" t="s">
        <v>488</v>
      </c>
      <c r="R2" s="1" t="s">
        <v>489</v>
      </c>
      <c r="S2" s="1" t="s">
        <v>490</v>
      </c>
      <c r="T2" s="1" t="s">
        <v>491</v>
      </c>
      <c r="U2" s="1" t="s">
        <v>492</v>
      </c>
      <c r="V2" s="1" t="s">
        <v>493</v>
      </c>
    </row>
    <row r="3" s="1" customFormat="1" spans="1:22">
      <c r="A3" s="3">
        <v>999222117151505</v>
      </c>
      <c r="B3" s="1" t="s">
        <v>477</v>
      </c>
      <c r="C3" s="1" t="s">
        <v>494</v>
      </c>
      <c r="D3" s="1" t="s">
        <v>495</v>
      </c>
      <c r="E3" s="1" t="s">
        <v>496</v>
      </c>
      <c r="F3" s="1" t="s">
        <v>477</v>
      </c>
      <c r="G3" s="1" t="s">
        <v>481</v>
      </c>
      <c r="H3" s="1" t="s">
        <v>482</v>
      </c>
      <c r="I3" s="1" t="s">
        <v>497</v>
      </c>
      <c r="J3" s="1" t="s">
        <v>484</v>
      </c>
      <c r="K3" s="1" t="s">
        <v>497</v>
      </c>
      <c r="L3" s="1" t="s">
        <v>497</v>
      </c>
      <c r="M3" s="1" t="s">
        <v>485</v>
      </c>
      <c r="N3" s="1" t="s">
        <v>485</v>
      </c>
      <c r="O3" s="1" t="s">
        <v>486</v>
      </c>
      <c r="P3" s="1" t="s">
        <v>487</v>
      </c>
      <c r="Q3" s="1" t="s">
        <v>488</v>
      </c>
      <c r="R3" s="1" t="s">
        <v>498</v>
      </c>
      <c r="S3" s="1" t="s">
        <v>490</v>
      </c>
      <c r="T3" s="1" t="s">
        <v>491</v>
      </c>
      <c r="U3" s="1" t="s">
        <v>492</v>
      </c>
      <c r="V3" s="1" t="s">
        <v>499</v>
      </c>
    </row>
    <row r="4" s="1" customFormat="1" spans="1:22">
      <c r="A4" s="3">
        <v>999222115191169</v>
      </c>
      <c r="B4" s="1" t="s">
        <v>477</v>
      </c>
      <c r="C4" s="1" t="s">
        <v>500</v>
      </c>
      <c r="D4" s="1" t="s">
        <v>501</v>
      </c>
      <c r="E4" s="1" t="s">
        <v>502</v>
      </c>
      <c r="F4" s="1" t="s">
        <v>477</v>
      </c>
      <c r="G4" s="1" t="s">
        <v>481</v>
      </c>
      <c r="H4" s="1" t="s">
        <v>482</v>
      </c>
      <c r="I4" s="1" t="s">
        <v>503</v>
      </c>
      <c r="J4" s="1" t="s">
        <v>484</v>
      </c>
      <c r="K4" s="1" t="s">
        <v>503</v>
      </c>
      <c r="L4" s="1" t="s">
        <v>503</v>
      </c>
      <c r="M4" s="1" t="s">
        <v>485</v>
      </c>
      <c r="N4" s="1" t="s">
        <v>485</v>
      </c>
      <c r="O4" s="1" t="s">
        <v>486</v>
      </c>
      <c r="P4" s="1" t="s">
        <v>487</v>
      </c>
      <c r="Q4" s="1" t="s">
        <v>488</v>
      </c>
      <c r="R4" s="1" t="s">
        <v>504</v>
      </c>
      <c r="S4" s="1" t="s">
        <v>490</v>
      </c>
      <c r="T4" s="1" t="s">
        <v>491</v>
      </c>
      <c r="U4" s="1" t="s">
        <v>492</v>
      </c>
      <c r="V4" s="1" t="s">
        <v>505</v>
      </c>
    </row>
    <row r="5" s="1" customFormat="1" spans="1:22">
      <c r="A5" s="3">
        <v>999222114232348</v>
      </c>
      <c r="B5" s="1" t="s">
        <v>477</v>
      </c>
      <c r="C5" s="1" t="s">
        <v>506</v>
      </c>
      <c r="D5" s="1" t="s">
        <v>507</v>
      </c>
      <c r="E5" s="1" t="s">
        <v>508</v>
      </c>
      <c r="F5" s="1" t="s">
        <v>477</v>
      </c>
      <c r="G5" s="1" t="s">
        <v>481</v>
      </c>
      <c r="H5" s="1" t="s">
        <v>482</v>
      </c>
      <c r="I5" s="1" t="s">
        <v>509</v>
      </c>
      <c r="J5" s="1" t="s">
        <v>484</v>
      </c>
      <c r="K5" s="1" t="s">
        <v>509</v>
      </c>
      <c r="L5" s="1" t="s">
        <v>509</v>
      </c>
      <c r="M5" s="1" t="s">
        <v>485</v>
      </c>
      <c r="N5" s="1" t="s">
        <v>485</v>
      </c>
      <c r="O5" s="1" t="s">
        <v>486</v>
      </c>
      <c r="P5" s="1" t="s">
        <v>487</v>
      </c>
      <c r="Q5" s="1" t="s">
        <v>488</v>
      </c>
      <c r="R5" s="1" t="s">
        <v>510</v>
      </c>
      <c r="S5" s="1" t="s">
        <v>490</v>
      </c>
      <c r="T5" s="1" t="s">
        <v>491</v>
      </c>
      <c r="U5" s="1" t="s">
        <v>492</v>
      </c>
      <c r="V5" s="1" t="s">
        <v>505</v>
      </c>
    </row>
    <row r="6" s="1" customFormat="1" spans="1:22">
      <c r="A6" s="3">
        <v>999222113509204</v>
      </c>
      <c r="B6" s="1" t="s">
        <v>511</v>
      </c>
      <c r="C6" s="1" t="s">
        <v>512</v>
      </c>
      <c r="D6" s="1" t="s">
        <v>513</v>
      </c>
      <c r="E6" s="1" t="s">
        <v>514</v>
      </c>
      <c r="F6" s="1" t="s">
        <v>477</v>
      </c>
      <c r="G6" s="1" t="s">
        <v>481</v>
      </c>
      <c r="H6" s="1" t="s">
        <v>482</v>
      </c>
      <c r="I6" s="1" t="s">
        <v>515</v>
      </c>
      <c r="J6" s="1" t="s">
        <v>484</v>
      </c>
      <c r="K6" s="1" t="s">
        <v>515</v>
      </c>
      <c r="L6" s="1" t="s">
        <v>515</v>
      </c>
      <c r="M6" s="1" t="s">
        <v>485</v>
      </c>
      <c r="N6" s="1" t="s">
        <v>485</v>
      </c>
      <c r="O6" s="1" t="s">
        <v>486</v>
      </c>
      <c r="P6" s="1" t="s">
        <v>487</v>
      </c>
      <c r="Q6" s="1" t="s">
        <v>488</v>
      </c>
      <c r="R6" s="1" t="s">
        <v>516</v>
      </c>
      <c r="S6" s="1" t="s">
        <v>490</v>
      </c>
      <c r="T6" s="1" t="s">
        <v>491</v>
      </c>
      <c r="U6" s="1" t="s">
        <v>492</v>
      </c>
      <c r="V6" s="1" t="s">
        <v>499</v>
      </c>
    </row>
    <row r="7" s="1" customFormat="1" spans="1:22">
      <c r="A7" s="3">
        <v>999222111982328</v>
      </c>
      <c r="B7" s="1" t="s">
        <v>511</v>
      </c>
      <c r="C7" s="1" t="s">
        <v>517</v>
      </c>
      <c r="D7" s="1" t="s">
        <v>518</v>
      </c>
      <c r="E7" s="1" t="s">
        <v>519</v>
      </c>
      <c r="F7" s="1" t="s">
        <v>477</v>
      </c>
      <c r="G7" s="1" t="s">
        <v>481</v>
      </c>
      <c r="H7" s="1" t="s">
        <v>482</v>
      </c>
      <c r="I7" s="1" t="s">
        <v>520</v>
      </c>
      <c r="J7" s="1" t="s">
        <v>484</v>
      </c>
      <c r="K7" s="1" t="s">
        <v>520</v>
      </c>
      <c r="L7" s="1" t="s">
        <v>520</v>
      </c>
      <c r="M7" s="1" t="s">
        <v>485</v>
      </c>
      <c r="N7" s="1" t="s">
        <v>485</v>
      </c>
      <c r="O7" s="1" t="s">
        <v>486</v>
      </c>
      <c r="P7" s="1" t="s">
        <v>487</v>
      </c>
      <c r="Q7" s="1" t="s">
        <v>488</v>
      </c>
      <c r="R7" s="1" t="s">
        <v>521</v>
      </c>
      <c r="S7" s="1" t="s">
        <v>490</v>
      </c>
      <c r="T7" s="1" t="s">
        <v>491</v>
      </c>
      <c r="U7" s="1" t="s">
        <v>492</v>
      </c>
      <c r="V7" s="1" t="s">
        <v>505</v>
      </c>
    </row>
    <row r="8" s="1" customFormat="1" spans="1:22">
      <c r="A8" s="3">
        <v>999222110986314</v>
      </c>
      <c r="B8" s="1" t="s">
        <v>511</v>
      </c>
      <c r="C8" s="1" t="s">
        <v>522</v>
      </c>
      <c r="D8" s="1" t="s">
        <v>518</v>
      </c>
      <c r="E8" s="1" t="s">
        <v>523</v>
      </c>
      <c r="F8" s="1" t="s">
        <v>477</v>
      </c>
      <c r="G8" s="1" t="s">
        <v>481</v>
      </c>
      <c r="H8" s="1" t="s">
        <v>482</v>
      </c>
      <c r="I8" s="1" t="s">
        <v>524</v>
      </c>
      <c r="J8" s="1" t="s">
        <v>484</v>
      </c>
      <c r="K8" s="1" t="s">
        <v>524</v>
      </c>
      <c r="L8" s="1" t="s">
        <v>524</v>
      </c>
      <c r="M8" s="1" t="s">
        <v>485</v>
      </c>
      <c r="N8" s="1" t="s">
        <v>485</v>
      </c>
      <c r="O8" s="1" t="s">
        <v>486</v>
      </c>
      <c r="P8" s="1" t="s">
        <v>487</v>
      </c>
      <c r="Q8" s="1" t="s">
        <v>488</v>
      </c>
      <c r="R8" s="1" t="s">
        <v>525</v>
      </c>
      <c r="S8" s="1" t="s">
        <v>490</v>
      </c>
      <c r="T8" s="1" t="s">
        <v>491</v>
      </c>
      <c r="U8" s="1" t="s">
        <v>492</v>
      </c>
      <c r="V8" s="1" t="s">
        <v>505</v>
      </c>
    </row>
    <row r="9" s="1" customFormat="1" spans="1:22">
      <c r="A9" s="3">
        <v>999222107924705</v>
      </c>
      <c r="B9" s="1" t="s">
        <v>511</v>
      </c>
      <c r="C9" s="1" t="s">
        <v>526</v>
      </c>
      <c r="D9" s="1" t="s">
        <v>527</v>
      </c>
      <c r="E9" s="1" t="s">
        <v>528</v>
      </c>
      <c r="F9" s="1" t="s">
        <v>511</v>
      </c>
      <c r="G9" s="1" t="s">
        <v>481</v>
      </c>
      <c r="H9" s="1" t="s">
        <v>482</v>
      </c>
      <c r="I9" s="1" t="s">
        <v>529</v>
      </c>
      <c r="J9" s="1" t="s">
        <v>484</v>
      </c>
      <c r="K9" s="1" t="s">
        <v>529</v>
      </c>
      <c r="L9" s="1" t="s">
        <v>529</v>
      </c>
      <c r="M9" s="1" t="s">
        <v>485</v>
      </c>
      <c r="N9" s="1" t="s">
        <v>485</v>
      </c>
      <c r="O9" s="1" t="s">
        <v>486</v>
      </c>
      <c r="P9" s="1" t="s">
        <v>487</v>
      </c>
      <c r="Q9" s="1" t="s">
        <v>488</v>
      </c>
      <c r="R9" s="1" t="s">
        <v>530</v>
      </c>
      <c r="S9" s="1" t="s">
        <v>490</v>
      </c>
      <c r="T9" s="1" t="s">
        <v>491</v>
      </c>
      <c r="U9" s="1" t="s">
        <v>492</v>
      </c>
      <c r="V9" s="1" t="s">
        <v>505</v>
      </c>
    </row>
    <row r="10" s="1" customFormat="1" spans="1:22">
      <c r="A10" s="3">
        <v>999222107754856</v>
      </c>
      <c r="B10" s="1" t="s">
        <v>511</v>
      </c>
      <c r="C10" s="1" t="s">
        <v>531</v>
      </c>
      <c r="D10" s="1" t="s">
        <v>532</v>
      </c>
      <c r="E10" s="1" t="s">
        <v>533</v>
      </c>
      <c r="F10" s="1" t="s">
        <v>477</v>
      </c>
      <c r="G10" s="1" t="s">
        <v>481</v>
      </c>
      <c r="H10" s="1" t="s">
        <v>482</v>
      </c>
      <c r="I10" s="1" t="s">
        <v>534</v>
      </c>
      <c r="J10" s="1" t="s">
        <v>484</v>
      </c>
      <c r="K10" s="1" t="s">
        <v>534</v>
      </c>
      <c r="L10" s="1" t="s">
        <v>534</v>
      </c>
      <c r="M10" s="1" t="s">
        <v>485</v>
      </c>
      <c r="N10" s="1" t="s">
        <v>485</v>
      </c>
      <c r="O10" s="1" t="s">
        <v>486</v>
      </c>
      <c r="P10" s="1" t="s">
        <v>487</v>
      </c>
      <c r="Q10" s="1" t="s">
        <v>488</v>
      </c>
      <c r="R10" s="1" t="s">
        <v>535</v>
      </c>
      <c r="S10" s="1" t="s">
        <v>490</v>
      </c>
      <c r="T10" s="1" t="s">
        <v>491</v>
      </c>
      <c r="U10" s="1" t="s">
        <v>536</v>
      </c>
      <c r="V10" s="1" t="s">
        <v>537</v>
      </c>
    </row>
    <row r="11" s="1" customFormat="1" spans="1:22">
      <c r="A11" s="3">
        <v>999222107713945</v>
      </c>
      <c r="B11" s="1" t="s">
        <v>511</v>
      </c>
      <c r="C11" s="1" t="s">
        <v>538</v>
      </c>
      <c r="D11" s="1" t="s">
        <v>539</v>
      </c>
      <c r="E11" s="1" t="s">
        <v>540</v>
      </c>
      <c r="F11" s="1" t="s">
        <v>477</v>
      </c>
      <c r="G11" s="1" t="s">
        <v>481</v>
      </c>
      <c r="H11" s="1" t="s">
        <v>482</v>
      </c>
      <c r="I11" s="1" t="s">
        <v>541</v>
      </c>
      <c r="J11" s="1" t="s">
        <v>484</v>
      </c>
      <c r="K11" s="1" t="s">
        <v>541</v>
      </c>
      <c r="L11" s="1" t="s">
        <v>541</v>
      </c>
      <c r="M11" s="1" t="s">
        <v>485</v>
      </c>
      <c r="N11" s="1" t="s">
        <v>485</v>
      </c>
      <c r="O11" s="1" t="s">
        <v>486</v>
      </c>
      <c r="P11" s="1" t="s">
        <v>487</v>
      </c>
      <c r="Q11" s="1" t="s">
        <v>488</v>
      </c>
      <c r="R11" s="1" t="s">
        <v>542</v>
      </c>
      <c r="S11" s="1" t="s">
        <v>490</v>
      </c>
      <c r="T11" s="1" t="s">
        <v>491</v>
      </c>
      <c r="U11" s="1" t="s">
        <v>492</v>
      </c>
      <c r="V11" s="1" t="s">
        <v>543</v>
      </c>
    </row>
    <row r="12" s="1" customFormat="1" spans="1:22">
      <c r="A12" s="3">
        <v>999222107564352</v>
      </c>
      <c r="B12" s="1" t="s">
        <v>511</v>
      </c>
      <c r="C12" s="1" t="s">
        <v>544</v>
      </c>
      <c r="D12" s="1" t="s">
        <v>545</v>
      </c>
      <c r="E12" s="1" t="s">
        <v>546</v>
      </c>
      <c r="F12" s="1" t="s">
        <v>477</v>
      </c>
      <c r="G12" s="1" t="s">
        <v>481</v>
      </c>
      <c r="H12" s="1" t="s">
        <v>482</v>
      </c>
      <c r="I12" s="1" t="s">
        <v>547</v>
      </c>
      <c r="J12" s="1" t="s">
        <v>484</v>
      </c>
      <c r="K12" s="1" t="s">
        <v>547</v>
      </c>
      <c r="L12" s="1" t="s">
        <v>547</v>
      </c>
      <c r="M12" s="1" t="s">
        <v>485</v>
      </c>
      <c r="N12" s="1" t="s">
        <v>485</v>
      </c>
      <c r="O12" s="1" t="s">
        <v>486</v>
      </c>
      <c r="P12" s="1" t="s">
        <v>487</v>
      </c>
      <c r="Q12" s="1" t="s">
        <v>488</v>
      </c>
      <c r="R12" s="1" t="s">
        <v>548</v>
      </c>
      <c r="S12" s="1" t="s">
        <v>490</v>
      </c>
      <c r="T12" s="1" t="s">
        <v>491</v>
      </c>
      <c r="U12" s="1" t="s">
        <v>492</v>
      </c>
      <c r="V12" s="1" t="s">
        <v>505</v>
      </c>
    </row>
    <row r="13" s="1" customFormat="1" spans="1:22">
      <c r="A13" s="3">
        <v>22106345288</v>
      </c>
      <c r="B13" s="1" t="s">
        <v>511</v>
      </c>
      <c r="C13" s="1" t="s">
        <v>549</v>
      </c>
      <c r="D13" s="1" t="s">
        <v>550</v>
      </c>
      <c r="E13" s="1" t="s">
        <v>551</v>
      </c>
      <c r="F13" s="1" t="s">
        <v>477</v>
      </c>
      <c r="G13" s="1" t="s">
        <v>481</v>
      </c>
      <c r="H13" s="1" t="s">
        <v>482</v>
      </c>
      <c r="I13" s="1" t="s">
        <v>552</v>
      </c>
      <c r="J13" s="1" t="s">
        <v>484</v>
      </c>
      <c r="K13" s="1" t="s">
        <v>552</v>
      </c>
      <c r="L13" s="1" t="s">
        <v>552</v>
      </c>
      <c r="M13" s="1" t="s">
        <v>485</v>
      </c>
      <c r="N13" s="1" t="s">
        <v>485</v>
      </c>
      <c r="O13" s="1" t="s">
        <v>486</v>
      </c>
      <c r="P13" s="1" t="s">
        <v>487</v>
      </c>
      <c r="Q13" s="1" t="s">
        <v>488</v>
      </c>
      <c r="R13" s="1" t="s">
        <v>553</v>
      </c>
      <c r="S13" s="1" t="s">
        <v>490</v>
      </c>
      <c r="T13" s="1" t="s">
        <v>491</v>
      </c>
      <c r="U13" s="1" t="s">
        <v>492</v>
      </c>
      <c r="V13" s="1" t="s">
        <v>505</v>
      </c>
    </row>
    <row r="14" s="1" customFormat="1" spans="1:22">
      <c r="A14" s="3">
        <v>999222104998824</v>
      </c>
      <c r="B14" s="1" t="s">
        <v>511</v>
      </c>
      <c r="C14" s="1" t="s">
        <v>554</v>
      </c>
      <c r="D14" s="1" t="s">
        <v>555</v>
      </c>
      <c r="E14" s="1" t="s">
        <v>556</v>
      </c>
      <c r="F14" s="1" t="s">
        <v>511</v>
      </c>
      <c r="G14" s="1" t="s">
        <v>481</v>
      </c>
      <c r="H14" s="1" t="s">
        <v>482</v>
      </c>
      <c r="I14" s="1" t="s">
        <v>557</v>
      </c>
      <c r="J14" s="1" t="s">
        <v>484</v>
      </c>
      <c r="K14" s="1" t="s">
        <v>557</v>
      </c>
      <c r="L14" s="1" t="s">
        <v>557</v>
      </c>
      <c r="M14" s="1" t="s">
        <v>485</v>
      </c>
      <c r="N14" s="1" t="s">
        <v>485</v>
      </c>
      <c r="O14" s="1" t="s">
        <v>486</v>
      </c>
      <c r="P14" s="1" t="s">
        <v>487</v>
      </c>
      <c r="Q14" s="1" t="s">
        <v>488</v>
      </c>
      <c r="R14" s="1" t="s">
        <v>558</v>
      </c>
      <c r="S14" s="1" t="s">
        <v>490</v>
      </c>
      <c r="T14" s="1" t="s">
        <v>491</v>
      </c>
      <c r="U14" s="1" t="s">
        <v>492</v>
      </c>
      <c r="V14" s="1" t="s">
        <v>543</v>
      </c>
    </row>
    <row r="15" s="1" customFormat="1" spans="1:22">
      <c r="A15" s="3">
        <v>999222104807227</v>
      </c>
      <c r="B15" s="1" t="s">
        <v>511</v>
      </c>
      <c r="C15" s="1" t="s">
        <v>559</v>
      </c>
      <c r="D15" s="1" t="s">
        <v>560</v>
      </c>
      <c r="E15" s="1" t="s">
        <v>561</v>
      </c>
      <c r="F15" s="1" t="s">
        <v>511</v>
      </c>
      <c r="G15" s="1" t="s">
        <v>481</v>
      </c>
      <c r="H15" s="1" t="s">
        <v>482</v>
      </c>
      <c r="I15" s="1" t="s">
        <v>562</v>
      </c>
      <c r="J15" s="1" t="s">
        <v>484</v>
      </c>
      <c r="K15" s="1" t="s">
        <v>562</v>
      </c>
      <c r="L15" s="1" t="s">
        <v>562</v>
      </c>
      <c r="M15" s="1" t="s">
        <v>485</v>
      </c>
      <c r="N15" s="1" t="s">
        <v>485</v>
      </c>
      <c r="O15" s="1" t="s">
        <v>486</v>
      </c>
      <c r="P15" s="1" t="s">
        <v>487</v>
      </c>
      <c r="Q15" s="1" t="s">
        <v>488</v>
      </c>
      <c r="R15" s="1" t="s">
        <v>563</v>
      </c>
      <c r="S15" s="1" t="s">
        <v>490</v>
      </c>
      <c r="T15" s="1" t="s">
        <v>491</v>
      </c>
      <c r="U15" s="1" t="s">
        <v>492</v>
      </c>
      <c r="V15" s="1" t="s">
        <v>505</v>
      </c>
    </row>
    <row r="16" s="1" customFormat="1" spans="1:22">
      <c r="A16" s="3">
        <v>999222103987413</v>
      </c>
      <c r="B16" s="1" t="s">
        <v>511</v>
      </c>
      <c r="C16" s="1" t="s">
        <v>564</v>
      </c>
      <c r="D16" s="1" t="s">
        <v>565</v>
      </c>
      <c r="E16" s="1" t="s">
        <v>566</v>
      </c>
      <c r="F16" s="1" t="s">
        <v>511</v>
      </c>
      <c r="G16" s="1" t="s">
        <v>481</v>
      </c>
      <c r="H16" s="1" t="s">
        <v>482</v>
      </c>
      <c r="I16" s="1" t="s">
        <v>567</v>
      </c>
      <c r="J16" s="1" t="s">
        <v>484</v>
      </c>
      <c r="K16" s="1" t="s">
        <v>567</v>
      </c>
      <c r="L16" s="1" t="s">
        <v>567</v>
      </c>
      <c r="M16" s="1" t="s">
        <v>485</v>
      </c>
      <c r="N16" s="1" t="s">
        <v>485</v>
      </c>
      <c r="O16" s="1" t="s">
        <v>486</v>
      </c>
      <c r="P16" s="1" t="s">
        <v>487</v>
      </c>
      <c r="Q16" s="1" t="s">
        <v>488</v>
      </c>
      <c r="R16" s="1" t="s">
        <v>568</v>
      </c>
      <c r="S16" s="1" t="s">
        <v>490</v>
      </c>
      <c r="T16" s="1" t="s">
        <v>491</v>
      </c>
      <c r="U16" s="1" t="s">
        <v>492</v>
      </c>
      <c r="V16" s="1" t="s">
        <v>499</v>
      </c>
    </row>
    <row r="17" s="1" customFormat="1" spans="1:22">
      <c r="A17" s="3">
        <v>999222103503054</v>
      </c>
      <c r="B17" s="1" t="s">
        <v>569</v>
      </c>
      <c r="C17" s="1" t="s">
        <v>570</v>
      </c>
      <c r="D17" s="1" t="s">
        <v>571</v>
      </c>
      <c r="E17" s="1" t="s">
        <v>572</v>
      </c>
      <c r="F17" s="1" t="s">
        <v>511</v>
      </c>
      <c r="G17" s="1" t="s">
        <v>481</v>
      </c>
      <c r="H17" s="1" t="s">
        <v>482</v>
      </c>
      <c r="I17" s="1" t="s">
        <v>573</v>
      </c>
      <c r="J17" s="1" t="s">
        <v>484</v>
      </c>
      <c r="K17" s="1" t="s">
        <v>573</v>
      </c>
      <c r="L17" s="1" t="s">
        <v>573</v>
      </c>
      <c r="M17" s="1" t="s">
        <v>485</v>
      </c>
      <c r="N17" s="1" t="s">
        <v>485</v>
      </c>
      <c r="O17" s="1" t="s">
        <v>486</v>
      </c>
      <c r="P17" s="1" t="s">
        <v>487</v>
      </c>
      <c r="Q17" s="1" t="s">
        <v>488</v>
      </c>
      <c r="R17" s="1" t="s">
        <v>574</v>
      </c>
      <c r="S17" s="1" t="s">
        <v>490</v>
      </c>
      <c r="T17" s="1" t="s">
        <v>491</v>
      </c>
      <c r="U17" s="1" t="s">
        <v>492</v>
      </c>
      <c r="V17" s="1" t="s">
        <v>505</v>
      </c>
    </row>
    <row r="18" s="1" customFormat="1" spans="1:22">
      <c r="A18" s="3">
        <v>999222098016310</v>
      </c>
      <c r="B18" s="1" t="s">
        <v>569</v>
      </c>
      <c r="C18" s="1" t="s">
        <v>575</v>
      </c>
      <c r="D18" s="1" t="s">
        <v>576</v>
      </c>
      <c r="E18" s="1" t="s">
        <v>577</v>
      </c>
      <c r="F18" s="1" t="s">
        <v>569</v>
      </c>
      <c r="G18" s="1" t="s">
        <v>481</v>
      </c>
      <c r="H18" s="1" t="s">
        <v>482</v>
      </c>
      <c r="I18" s="1" t="s">
        <v>578</v>
      </c>
      <c r="J18" s="1" t="s">
        <v>484</v>
      </c>
      <c r="K18" s="1" t="s">
        <v>578</v>
      </c>
      <c r="L18" s="1" t="s">
        <v>578</v>
      </c>
      <c r="M18" s="1" t="s">
        <v>485</v>
      </c>
      <c r="N18" s="1" t="s">
        <v>485</v>
      </c>
      <c r="O18" s="1" t="s">
        <v>486</v>
      </c>
      <c r="P18" s="1" t="s">
        <v>487</v>
      </c>
      <c r="Q18" s="1" t="s">
        <v>488</v>
      </c>
      <c r="R18" s="1" t="s">
        <v>579</v>
      </c>
      <c r="S18" s="1" t="s">
        <v>490</v>
      </c>
      <c r="T18" s="1" t="s">
        <v>491</v>
      </c>
      <c r="U18" s="1" t="s">
        <v>492</v>
      </c>
      <c r="V18" s="1" t="s">
        <v>505</v>
      </c>
    </row>
    <row r="19" s="1" customFormat="1" spans="1:22">
      <c r="A19" s="3">
        <v>22095097467</v>
      </c>
      <c r="B19" s="1" t="s">
        <v>569</v>
      </c>
      <c r="C19" s="1" t="s">
        <v>580</v>
      </c>
      <c r="D19" s="1" t="s">
        <v>581</v>
      </c>
      <c r="E19" s="1" t="s">
        <v>582</v>
      </c>
      <c r="F19" s="1" t="s">
        <v>511</v>
      </c>
      <c r="G19" s="1" t="s">
        <v>481</v>
      </c>
      <c r="H19" s="1" t="s">
        <v>482</v>
      </c>
      <c r="I19" s="1" t="s">
        <v>567</v>
      </c>
      <c r="J19" s="1" t="s">
        <v>484</v>
      </c>
      <c r="K19" s="1" t="s">
        <v>567</v>
      </c>
      <c r="L19" s="1" t="s">
        <v>567</v>
      </c>
      <c r="M19" s="1" t="s">
        <v>485</v>
      </c>
      <c r="N19" s="1" t="s">
        <v>485</v>
      </c>
      <c r="O19" s="1" t="s">
        <v>486</v>
      </c>
      <c r="P19" s="1" t="s">
        <v>487</v>
      </c>
      <c r="Q19" s="1" t="s">
        <v>488</v>
      </c>
      <c r="R19" s="1" t="s">
        <v>583</v>
      </c>
      <c r="S19" s="1" t="s">
        <v>490</v>
      </c>
      <c r="T19" s="1" t="s">
        <v>491</v>
      </c>
      <c r="U19" s="1" t="s">
        <v>492</v>
      </c>
      <c r="V19" s="1" t="s">
        <v>499</v>
      </c>
    </row>
    <row r="20" s="1" customFormat="1" spans="1:22">
      <c r="A20" s="3">
        <v>999222094750167</v>
      </c>
      <c r="B20" s="1" t="s">
        <v>569</v>
      </c>
      <c r="C20" s="1" t="s">
        <v>584</v>
      </c>
      <c r="D20" s="1" t="s">
        <v>501</v>
      </c>
      <c r="E20" s="1" t="s">
        <v>585</v>
      </c>
      <c r="F20" s="1" t="s">
        <v>477</v>
      </c>
      <c r="G20" s="1" t="s">
        <v>481</v>
      </c>
      <c r="H20" s="1" t="s">
        <v>482</v>
      </c>
      <c r="I20" s="1" t="s">
        <v>586</v>
      </c>
      <c r="J20" s="1" t="s">
        <v>484</v>
      </c>
      <c r="K20" s="1" t="s">
        <v>586</v>
      </c>
      <c r="L20" s="1" t="s">
        <v>586</v>
      </c>
      <c r="M20" s="1" t="s">
        <v>485</v>
      </c>
      <c r="N20" s="1" t="s">
        <v>485</v>
      </c>
      <c r="O20" s="1" t="s">
        <v>486</v>
      </c>
      <c r="P20" s="1" t="s">
        <v>487</v>
      </c>
      <c r="Q20" s="1" t="s">
        <v>488</v>
      </c>
      <c r="R20" s="1" t="s">
        <v>587</v>
      </c>
      <c r="S20" s="1" t="s">
        <v>490</v>
      </c>
      <c r="T20" s="1" t="s">
        <v>491</v>
      </c>
      <c r="U20" s="1" t="s">
        <v>492</v>
      </c>
      <c r="V20" s="1" t="s">
        <v>505</v>
      </c>
    </row>
    <row r="21" s="1" customFormat="1" spans="1:22">
      <c r="A21" s="3">
        <v>999222093175646</v>
      </c>
      <c r="B21" s="1" t="s">
        <v>588</v>
      </c>
      <c r="C21" s="1" t="s">
        <v>589</v>
      </c>
      <c r="D21" s="1" t="s">
        <v>590</v>
      </c>
      <c r="E21" s="1" t="s">
        <v>591</v>
      </c>
      <c r="F21" s="1" t="s">
        <v>477</v>
      </c>
      <c r="G21" s="1" t="s">
        <v>481</v>
      </c>
      <c r="H21" s="1" t="s">
        <v>482</v>
      </c>
      <c r="I21" s="1" t="s">
        <v>592</v>
      </c>
      <c r="J21" s="1" t="s">
        <v>484</v>
      </c>
      <c r="K21" s="1" t="s">
        <v>592</v>
      </c>
      <c r="L21" s="1" t="s">
        <v>592</v>
      </c>
      <c r="M21" s="1" t="s">
        <v>485</v>
      </c>
      <c r="N21" s="1" t="s">
        <v>485</v>
      </c>
      <c r="O21" s="1" t="s">
        <v>486</v>
      </c>
      <c r="P21" s="1" t="s">
        <v>487</v>
      </c>
      <c r="Q21" s="1" t="s">
        <v>488</v>
      </c>
      <c r="R21" s="1" t="s">
        <v>593</v>
      </c>
      <c r="S21" s="1" t="s">
        <v>490</v>
      </c>
      <c r="T21" s="1" t="s">
        <v>491</v>
      </c>
      <c r="U21" s="1" t="s">
        <v>492</v>
      </c>
      <c r="V21" s="1" t="s">
        <v>499</v>
      </c>
    </row>
    <row r="22" s="1" customFormat="1" spans="1:22">
      <c r="A22" s="3">
        <v>999222092383935</v>
      </c>
      <c r="B22" s="1" t="s">
        <v>588</v>
      </c>
      <c r="C22" s="1" t="s">
        <v>594</v>
      </c>
      <c r="D22" s="1" t="s">
        <v>507</v>
      </c>
      <c r="E22" s="1" t="s">
        <v>595</v>
      </c>
      <c r="F22" s="1" t="s">
        <v>477</v>
      </c>
      <c r="G22" s="1" t="s">
        <v>481</v>
      </c>
      <c r="H22" s="1" t="s">
        <v>482</v>
      </c>
      <c r="I22" s="1" t="s">
        <v>596</v>
      </c>
      <c r="J22" s="1" t="s">
        <v>484</v>
      </c>
      <c r="K22" s="1" t="s">
        <v>596</v>
      </c>
      <c r="L22" s="1" t="s">
        <v>596</v>
      </c>
      <c r="M22" s="1" t="s">
        <v>485</v>
      </c>
      <c r="N22" s="1" t="s">
        <v>485</v>
      </c>
      <c r="O22" s="1" t="s">
        <v>486</v>
      </c>
      <c r="P22" s="1" t="s">
        <v>487</v>
      </c>
      <c r="Q22" s="1" t="s">
        <v>488</v>
      </c>
      <c r="R22" s="1" t="s">
        <v>597</v>
      </c>
      <c r="S22" s="1" t="s">
        <v>490</v>
      </c>
      <c r="T22" s="1" t="s">
        <v>491</v>
      </c>
      <c r="U22" s="1" t="s">
        <v>492</v>
      </c>
      <c r="V22" s="1" t="s">
        <v>505</v>
      </c>
    </row>
    <row r="23" s="1" customFormat="1" spans="1:22">
      <c r="A23" s="3">
        <v>22087690265</v>
      </c>
      <c r="B23" s="1" t="s">
        <v>588</v>
      </c>
      <c r="C23" s="1" t="s">
        <v>598</v>
      </c>
      <c r="D23" s="1" t="s">
        <v>599</v>
      </c>
      <c r="E23" s="1" t="s">
        <v>600</v>
      </c>
      <c r="F23" s="1" t="s">
        <v>511</v>
      </c>
      <c r="G23" s="1" t="s">
        <v>481</v>
      </c>
      <c r="H23" s="1" t="s">
        <v>482</v>
      </c>
      <c r="I23" s="1" t="s">
        <v>601</v>
      </c>
      <c r="J23" s="1" t="s">
        <v>484</v>
      </c>
      <c r="K23" s="1" t="s">
        <v>601</v>
      </c>
      <c r="L23" s="1" t="s">
        <v>601</v>
      </c>
      <c r="M23" s="1" t="s">
        <v>485</v>
      </c>
      <c r="N23" s="1" t="s">
        <v>485</v>
      </c>
      <c r="O23" s="1" t="s">
        <v>486</v>
      </c>
      <c r="P23" s="1" t="s">
        <v>487</v>
      </c>
      <c r="Q23" s="1" t="s">
        <v>488</v>
      </c>
      <c r="R23" s="1" t="s">
        <v>602</v>
      </c>
      <c r="S23" s="1" t="s">
        <v>490</v>
      </c>
      <c r="T23" s="1" t="s">
        <v>491</v>
      </c>
      <c r="U23" s="1" t="s">
        <v>492</v>
      </c>
      <c r="V23" s="1" t="s">
        <v>499</v>
      </c>
    </row>
    <row r="24" s="1" customFormat="1" spans="1:22">
      <c r="A24" s="3">
        <v>999222088226427</v>
      </c>
      <c r="B24" s="1" t="s">
        <v>588</v>
      </c>
      <c r="C24" s="1" t="s">
        <v>603</v>
      </c>
      <c r="D24" s="1" t="s">
        <v>604</v>
      </c>
      <c r="E24" s="1" t="s">
        <v>605</v>
      </c>
      <c r="F24" s="1" t="s">
        <v>511</v>
      </c>
      <c r="G24" s="1" t="s">
        <v>481</v>
      </c>
      <c r="H24" s="1" t="s">
        <v>482</v>
      </c>
      <c r="I24" s="1" t="s">
        <v>567</v>
      </c>
      <c r="J24" s="1" t="s">
        <v>484</v>
      </c>
      <c r="K24" s="1" t="s">
        <v>567</v>
      </c>
      <c r="L24" s="1" t="s">
        <v>567</v>
      </c>
      <c r="M24" s="1" t="s">
        <v>485</v>
      </c>
      <c r="N24" s="1" t="s">
        <v>485</v>
      </c>
      <c r="O24" s="1" t="s">
        <v>486</v>
      </c>
      <c r="P24" s="1" t="s">
        <v>487</v>
      </c>
      <c r="Q24" s="1" t="s">
        <v>488</v>
      </c>
      <c r="R24" s="1" t="s">
        <v>606</v>
      </c>
      <c r="S24" s="1" t="s">
        <v>490</v>
      </c>
      <c r="T24" s="1" t="s">
        <v>491</v>
      </c>
      <c r="U24" s="1" t="s">
        <v>492</v>
      </c>
      <c r="V24" s="1" t="s">
        <v>505</v>
      </c>
    </row>
    <row r="25" s="1" customFormat="1" spans="1:22">
      <c r="A25" s="3">
        <v>999222082488871</v>
      </c>
      <c r="B25" s="1" t="s">
        <v>588</v>
      </c>
      <c r="C25" s="1" t="s">
        <v>607</v>
      </c>
      <c r="D25" s="1" t="s">
        <v>608</v>
      </c>
      <c r="E25" s="1" t="s">
        <v>609</v>
      </c>
      <c r="F25" s="1" t="s">
        <v>569</v>
      </c>
      <c r="G25" s="1" t="s">
        <v>481</v>
      </c>
      <c r="H25" s="1" t="s">
        <v>482</v>
      </c>
      <c r="I25" s="1" t="s">
        <v>610</v>
      </c>
      <c r="J25" s="1" t="s">
        <v>484</v>
      </c>
      <c r="K25" s="1" t="s">
        <v>610</v>
      </c>
      <c r="L25" s="1" t="s">
        <v>610</v>
      </c>
      <c r="M25" s="1" t="s">
        <v>485</v>
      </c>
      <c r="N25" s="1" t="s">
        <v>485</v>
      </c>
      <c r="O25" s="1" t="s">
        <v>486</v>
      </c>
      <c r="P25" s="1" t="s">
        <v>487</v>
      </c>
      <c r="Q25" s="1" t="s">
        <v>488</v>
      </c>
      <c r="R25" s="1" t="s">
        <v>611</v>
      </c>
      <c r="S25" s="1" t="s">
        <v>490</v>
      </c>
      <c r="T25" s="1" t="s">
        <v>491</v>
      </c>
      <c r="U25" s="1" t="s">
        <v>536</v>
      </c>
      <c r="V25" s="1" t="s">
        <v>612</v>
      </c>
    </row>
    <row r="26" s="1" customFormat="1" spans="1:22">
      <c r="A26" s="3">
        <v>999222084891219</v>
      </c>
      <c r="B26" s="1" t="s">
        <v>588</v>
      </c>
      <c r="C26" s="1" t="s">
        <v>613</v>
      </c>
      <c r="D26" s="1" t="s">
        <v>599</v>
      </c>
      <c r="E26" s="1" t="s">
        <v>614</v>
      </c>
      <c r="F26" s="1" t="s">
        <v>477</v>
      </c>
      <c r="G26" s="1" t="s">
        <v>481</v>
      </c>
      <c r="H26" s="1" t="s">
        <v>482</v>
      </c>
      <c r="I26" s="1" t="s">
        <v>615</v>
      </c>
      <c r="J26" s="1" t="s">
        <v>484</v>
      </c>
      <c r="K26" s="1" t="s">
        <v>615</v>
      </c>
      <c r="L26" s="1" t="s">
        <v>615</v>
      </c>
      <c r="M26" s="1" t="s">
        <v>485</v>
      </c>
      <c r="N26" s="1" t="s">
        <v>485</v>
      </c>
      <c r="O26" s="1" t="s">
        <v>486</v>
      </c>
      <c r="P26" s="1" t="s">
        <v>487</v>
      </c>
      <c r="Q26" s="1" t="s">
        <v>488</v>
      </c>
      <c r="R26" s="1" t="s">
        <v>616</v>
      </c>
      <c r="S26" s="1" t="s">
        <v>490</v>
      </c>
      <c r="T26" s="1" t="s">
        <v>491</v>
      </c>
      <c r="U26" s="1" t="s">
        <v>492</v>
      </c>
      <c r="V26" s="1" t="s">
        <v>499</v>
      </c>
    </row>
    <row r="27" s="1" customFormat="1" spans="1:22">
      <c r="A27" s="3">
        <v>999222081829479</v>
      </c>
      <c r="B27" s="1" t="s">
        <v>617</v>
      </c>
      <c r="C27" s="1" t="s">
        <v>618</v>
      </c>
      <c r="D27" s="1" t="s">
        <v>619</v>
      </c>
      <c r="E27" s="1" t="s">
        <v>620</v>
      </c>
      <c r="F27" s="1" t="s">
        <v>511</v>
      </c>
      <c r="G27" s="1" t="s">
        <v>481</v>
      </c>
      <c r="H27" s="1" t="s">
        <v>482</v>
      </c>
      <c r="I27" s="1" t="s">
        <v>621</v>
      </c>
      <c r="J27" s="1" t="s">
        <v>484</v>
      </c>
      <c r="K27" s="1" t="s">
        <v>621</v>
      </c>
      <c r="L27" s="1" t="s">
        <v>621</v>
      </c>
      <c r="M27" s="1" t="s">
        <v>485</v>
      </c>
      <c r="N27" s="1" t="s">
        <v>485</v>
      </c>
      <c r="O27" s="1" t="s">
        <v>486</v>
      </c>
      <c r="P27" s="1" t="s">
        <v>487</v>
      </c>
      <c r="Q27" s="1" t="s">
        <v>488</v>
      </c>
      <c r="R27" s="1" t="s">
        <v>622</v>
      </c>
      <c r="S27" s="1" t="s">
        <v>490</v>
      </c>
      <c r="T27" s="1" t="s">
        <v>491</v>
      </c>
      <c r="U27" s="1" t="s">
        <v>492</v>
      </c>
      <c r="V27" s="1" t="s">
        <v>537</v>
      </c>
    </row>
    <row r="28" s="1" customFormat="1" spans="1:22">
      <c r="A28" s="3">
        <v>999222082420329</v>
      </c>
      <c r="B28" s="1" t="s">
        <v>588</v>
      </c>
      <c r="C28" s="1" t="s">
        <v>623</v>
      </c>
      <c r="D28" s="1" t="s">
        <v>624</v>
      </c>
      <c r="E28" s="1" t="s">
        <v>625</v>
      </c>
      <c r="F28" s="1" t="s">
        <v>569</v>
      </c>
      <c r="G28" s="1" t="s">
        <v>481</v>
      </c>
      <c r="H28" s="1" t="s">
        <v>482</v>
      </c>
      <c r="I28" s="1" t="s">
        <v>626</v>
      </c>
      <c r="J28" s="1" t="s">
        <v>484</v>
      </c>
      <c r="K28" s="1" t="s">
        <v>626</v>
      </c>
      <c r="L28" s="1" t="s">
        <v>626</v>
      </c>
      <c r="M28" s="1" t="s">
        <v>485</v>
      </c>
      <c r="N28" s="1" t="s">
        <v>485</v>
      </c>
      <c r="O28" s="1" t="s">
        <v>486</v>
      </c>
      <c r="P28" s="1" t="s">
        <v>487</v>
      </c>
      <c r="Q28" s="1" t="s">
        <v>488</v>
      </c>
      <c r="R28" s="1" t="s">
        <v>627</v>
      </c>
      <c r="S28" s="1" t="s">
        <v>490</v>
      </c>
      <c r="T28" s="1" t="s">
        <v>491</v>
      </c>
      <c r="U28" s="1" t="s">
        <v>492</v>
      </c>
      <c r="V28" s="1" t="s">
        <v>499</v>
      </c>
    </row>
    <row r="29" s="1" customFormat="1" spans="1:22">
      <c r="A29" s="3">
        <v>999222080911425</v>
      </c>
      <c r="B29" s="1" t="s">
        <v>617</v>
      </c>
      <c r="C29" s="1" t="s">
        <v>628</v>
      </c>
      <c r="D29" s="1" t="s">
        <v>629</v>
      </c>
      <c r="E29" s="1" t="s">
        <v>630</v>
      </c>
      <c r="F29" s="1" t="s">
        <v>569</v>
      </c>
      <c r="G29" s="1" t="s">
        <v>481</v>
      </c>
      <c r="H29" s="1" t="s">
        <v>482</v>
      </c>
      <c r="I29" s="1" t="s">
        <v>631</v>
      </c>
      <c r="J29" s="1" t="s">
        <v>484</v>
      </c>
      <c r="K29" s="1" t="s">
        <v>631</v>
      </c>
      <c r="L29" s="1" t="s">
        <v>631</v>
      </c>
      <c r="M29" s="1" t="s">
        <v>485</v>
      </c>
      <c r="N29" s="1" t="s">
        <v>485</v>
      </c>
      <c r="O29" s="1" t="s">
        <v>486</v>
      </c>
      <c r="P29" s="1" t="s">
        <v>487</v>
      </c>
      <c r="Q29" s="1" t="s">
        <v>488</v>
      </c>
      <c r="R29" s="1" t="s">
        <v>632</v>
      </c>
      <c r="S29" s="1" t="s">
        <v>490</v>
      </c>
      <c r="T29" s="1" t="s">
        <v>491</v>
      </c>
      <c r="U29" s="1" t="s">
        <v>492</v>
      </c>
      <c r="V29" s="1" t="s">
        <v>543</v>
      </c>
    </row>
    <row r="30" s="1" customFormat="1" spans="1:22">
      <c r="A30" s="3">
        <v>999222076883302</v>
      </c>
      <c r="B30" s="1" t="s">
        <v>617</v>
      </c>
      <c r="C30" s="1" t="s">
        <v>633</v>
      </c>
      <c r="D30" s="1" t="s">
        <v>634</v>
      </c>
      <c r="E30" s="1" t="s">
        <v>635</v>
      </c>
      <c r="F30" s="1" t="s">
        <v>477</v>
      </c>
      <c r="G30" s="1" t="s">
        <v>481</v>
      </c>
      <c r="H30" s="1" t="s">
        <v>482</v>
      </c>
      <c r="I30" s="1" t="s">
        <v>636</v>
      </c>
      <c r="J30" s="1" t="s">
        <v>484</v>
      </c>
      <c r="K30" s="1" t="s">
        <v>636</v>
      </c>
      <c r="L30" s="1" t="s">
        <v>636</v>
      </c>
      <c r="M30" s="1" t="s">
        <v>485</v>
      </c>
      <c r="N30" s="1" t="s">
        <v>485</v>
      </c>
      <c r="O30" s="1" t="s">
        <v>486</v>
      </c>
      <c r="P30" s="1" t="s">
        <v>487</v>
      </c>
      <c r="Q30" s="1" t="s">
        <v>488</v>
      </c>
      <c r="R30" s="1" t="s">
        <v>637</v>
      </c>
      <c r="S30" s="1" t="s">
        <v>490</v>
      </c>
      <c r="T30" s="1" t="s">
        <v>491</v>
      </c>
      <c r="U30" s="1" t="s">
        <v>492</v>
      </c>
      <c r="V30" s="1" t="s">
        <v>499</v>
      </c>
    </row>
    <row r="31" s="1" customFormat="1" spans="1:22">
      <c r="A31" s="3">
        <v>999222075835071</v>
      </c>
      <c r="B31" s="1" t="s">
        <v>617</v>
      </c>
      <c r="C31" s="1" t="s">
        <v>638</v>
      </c>
      <c r="D31" s="1" t="s">
        <v>513</v>
      </c>
      <c r="E31" s="1" t="s">
        <v>639</v>
      </c>
      <c r="F31" s="1" t="s">
        <v>569</v>
      </c>
      <c r="G31" s="1" t="s">
        <v>481</v>
      </c>
      <c r="H31" s="1" t="s">
        <v>482</v>
      </c>
      <c r="I31" s="1" t="s">
        <v>640</v>
      </c>
      <c r="J31" s="1" t="s">
        <v>484</v>
      </c>
      <c r="K31" s="1" t="s">
        <v>640</v>
      </c>
      <c r="L31" s="1" t="s">
        <v>640</v>
      </c>
      <c r="M31" s="1" t="s">
        <v>485</v>
      </c>
      <c r="N31" s="1" t="s">
        <v>485</v>
      </c>
      <c r="O31" s="1" t="s">
        <v>486</v>
      </c>
      <c r="P31" s="1" t="s">
        <v>487</v>
      </c>
      <c r="Q31" s="1" t="s">
        <v>488</v>
      </c>
      <c r="R31" s="1" t="s">
        <v>641</v>
      </c>
      <c r="S31" s="1" t="s">
        <v>490</v>
      </c>
      <c r="T31" s="1" t="s">
        <v>491</v>
      </c>
      <c r="U31" s="1" t="s">
        <v>492</v>
      </c>
      <c r="V31" s="1" t="s">
        <v>499</v>
      </c>
    </row>
    <row r="32" s="1" customFormat="1" spans="1:22">
      <c r="A32" s="3">
        <v>999222073812079</v>
      </c>
      <c r="B32" s="1" t="s">
        <v>642</v>
      </c>
      <c r="C32" s="1" t="s">
        <v>643</v>
      </c>
      <c r="D32" s="1" t="s">
        <v>644</v>
      </c>
      <c r="E32" s="1" t="s">
        <v>645</v>
      </c>
      <c r="F32" s="1" t="s">
        <v>569</v>
      </c>
      <c r="G32" s="1" t="s">
        <v>481</v>
      </c>
      <c r="H32" s="1" t="s">
        <v>482</v>
      </c>
      <c r="I32" s="1" t="s">
        <v>646</v>
      </c>
      <c r="J32" s="1" t="s">
        <v>484</v>
      </c>
      <c r="K32" s="1" t="s">
        <v>646</v>
      </c>
      <c r="L32" s="1" t="s">
        <v>646</v>
      </c>
      <c r="M32" s="1" t="s">
        <v>485</v>
      </c>
      <c r="N32" s="1" t="s">
        <v>485</v>
      </c>
      <c r="O32" s="1" t="s">
        <v>486</v>
      </c>
      <c r="P32" s="1" t="s">
        <v>487</v>
      </c>
      <c r="Q32" s="1" t="s">
        <v>488</v>
      </c>
      <c r="R32" s="1" t="s">
        <v>647</v>
      </c>
      <c r="S32" s="1" t="s">
        <v>490</v>
      </c>
      <c r="T32" s="1" t="s">
        <v>491</v>
      </c>
      <c r="U32" s="1" t="s">
        <v>492</v>
      </c>
      <c r="V32" s="1" t="s">
        <v>543</v>
      </c>
    </row>
    <row r="33" s="1" customFormat="1" spans="1:22">
      <c r="A33" s="3">
        <v>999222068586517</v>
      </c>
      <c r="B33" s="1" t="s">
        <v>642</v>
      </c>
      <c r="C33" s="1" t="s">
        <v>648</v>
      </c>
      <c r="D33" s="1" t="s">
        <v>644</v>
      </c>
      <c r="E33" s="1" t="s">
        <v>649</v>
      </c>
      <c r="F33" s="1" t="s">
        <v>511</v>
      </c>
      <c r="G33" s="1" t="s">
        <v>481</v>
      </c>
      <c r="H33" s="1" t="s">
        <v>482</v>
      </c>
      <c r="I33" s="1" t="s">
        <v>650</v>
      </c>
      <c r="J33" s="1" t="s">
        <v>484</v>
      </c>
      <c r="K33" s="1" t="s">
        <v>650</v>
      </c>
      <c r="L33" s="1" t="s">
        <v>650</v>
      </c>
      <c r="M33" s="1" t="s">
        <v>485</v>
      </c>
      <c r="N33" s="1" t="s">
        <v>485</v>
      </c>
      <c r="O33" s="1" t="s">
        <v>486</v>
      </c>
      <c r="P33" s="1" t="s">
        <v>487</v>
      </c>
      <c r="Q33" s="1" t="s">
        <v>488</v>
      </c>
      <c r="R33" s="1" t="s">
        <v>651</v>
      </c>
      <c r="S33" s="1" t="s">
        <v>490</v>
      </c>
      <c r="T33" s="1" t="s">
        <v>491</v>
      </c>
      <c r="U33" s="1" t="s">
        <v>492</v>
      </c>
      <c r="V33" s="1" t="s">
        <v>543</v>
      </c>
    </row>
    <row r="34" s="1" customFormat="1" spans="1:22">
      <c r="A34" s="3">
        <v>999222064162468</v>
      </c>
      <c r="B34" s="1" t="s">
        <v>652</v>
      </c>
      <c r="C34" s="1" t="s">
        <v>653</v>
      </c>
      <c r="D34" s="1" t="s">
        <v>654</v>
      </c>
      <c r="E34" s="1" t="s">
        <v>655</v>
      </c>
      <c r="F34" s="1" t="s">
        <v>642</v>
      </c>
      <c r="G34" s="1" t="s">
        <v>481</v>
      </c>
      <c r="H34" s="1" t="s">
        <v>482</v>
      </c>
      <c r="I34" s="1" t="s">
        <v>656</v>
      </c>
      <c r="J34" s="1" t="s">
        <v>484</v>
      </c>
      <c r="K34" s="1" t="s">
        <v>656</v>
      </c>
      <c r="L34" s="1" t="s">
        <v>657</v>
      </c>
      <c r="M34" s="1" t="s">
        <v>658</v>
      </c>
      <c r="N34" s="1" t="s">
        <v>658</v>
      </c>
      <c r="O34" s="1" t="s">
        <v>486</v>
      </c>
      <c r="P34" s="1" t="s">
        <v>487</v>
      </c>
      <c r="Q34" s="1" t="s">
        <v>488</v>
      </c>
      <c r="R34" s="1" t="s">
        <v>659</v>
      </c>
      <c r="S34" s="1" t="s">
        <v>490</v>
      </c>
      <c r="T34" s="1" t="s">
        <v>491</v>
      </c>
      <c r="U34" s="1" t="s">
        <v>492</v>
      </c>
      <c r="V34" s="1" t="s">
        <v>505</v>
      </c>
    </row>
    <row r="35" s="1" customFormat="1" spans="1:22">
      <c r="A35" s="3">
        <v>999222059641712</v>
      </c>
      <c r="B35" s="1" t="s">
        <v>652</v>
      </c>
      <c r="C35" s="1" t="s">
        <v>660</v>
      </c>
      <c r="D35" s="1" t="s">
        <v>661</v>
      </c>
      <c r="E35" s="1" t="s">
        <v>662</v>
      </c>
      <c r="F35" s="1" t="s">
        <v>511</v>
      </c>
      <c r="G35" s="1" t="s">
        <v>481</v>
      </c>
      <c r="H35" s="1" t="s">
        <v>482</v>
      </c>
      <c r="I35" s="1" t="s">
        <v>663</v>
      </c>
      <c r="J35" s="1" t="s">
        <v>484</v>
      </c>
      <c r="K35" s="1" t="s">
        <v>663</v>
      </c>
      <c r="L35" s="1" t="s">
        <v>663</v>
      </c>
      <c r="M35" s="1" t="s">
        <v>485</v>
      </c>
      <c r="N35" s="1" t="s">
        <v>485</v>
      </c>
      <c r="O35" s="1" t="s">
        <v>486</v>
      </c>
      <c r="P35" s="1" t="s">
        <v>487</v>
      </c>
      <c r="Q35" s="1" t="s">
        <v>488</v>
      </c>
      <c r="R35" s="1" t="s">
        <v>664</v>
      </c>
      <c r="S35" s="1" t="s">
        <v>490</v>
      </c>
      <c r="T35" s="1" t="s">
        <v>491</v>
      </c>
      <c r="U35" s="1" t="s">
        <v>492</v>
      </c>
      <c r="V35" s="1" t="s">
        <v>505</v>
      </c>
    </row>
    <row r="36" s="1" customFormat="1" spans="1:22">
      <c r="A36" s="3">
        <v>999222034315294</v>
      </c>
      <c r="B36" s="1" t="s">
        <v>665</v>
      </c>
      <c r="C36" s="1" t="s">
        <v>666</v>
      </c>
      <c r="D36" s="1" t="s">
        <v>667</v>
      </c>
      <c r="E36" s="1" t="s">
        <v>668</v>
      </c>
      <c r="F36" s="1" t="s">
        <v>652</v>
      </c>
      <c r="G36" s="1" t="s">
        <v>481</v>
      </c>
      <c r="H36" s="1" t="s">
        <v>482</v>
      </c>
      <c r="I36" s="1" t="s">
        <v>669</v>
      </c>
      <c r="J36" s="1" t="s">
        <v>484</v>
      </c>
      <c r="K36" s="1" t="s">
        <v>669</v>
      </c>
      <c r="L36" s="1" t="s">
        <v>669</v>
      </c>
      <c r="M36" s="1" t="s">
        <v>485</v>
      </c>
      <c r="N36" s="1" t="s">
        <v>485</v>
      </c>
      <c r="O36" s="1" t="s">
        <v>486</v>
      </c>
      <c r="P36" s="1" t="s">
        <v>487</v>
      </c>
      <c r="Q36" s="1" t="s">
        <v>488</v>
      </c>
      <c r="R36" s="1" t="s">
        <v>670</v>
      </c>
      <c r="S36" s="1" t="s">
        <v>490</v>
      </c>
      <c r="T36" s="1" t="s">
        <v>491</v>
      </c>
      <c r="U36" s="1" t="s">
        <v>492</v>
      </c>
      <c r="V36" s="1" t="s">
        <v>671</v>
      </c>
    </row>
    <row r="37" s="1" customFormat="1" spans="1:22">
      <c r="A37" s="3">
        <v>999222016278263</v>
      </c>
      <c r="B37" s="1" t="s">
        <v>672</v>
      </c>
      <c r="C37" s="1" t="s">
        <v>673</v>
      </c>
      <c r="D37" s="1" t="s">
        <v>674</v>
      </c>
      <c r="E37" s="1" t="s">
        <v>675</v>
      </c>
      <c r="F37" s="1" t="s">
        <v>511</v>
      </c>
      <c r="G37" s="1" t="s">
        <v>481</v>
      </c>
      <c r="H37" s="1" t="s">
        <v>482</v>
      </c>
      <c r="I37" s="1" t="s">
        <v>676</v>
      </c>
      <c r="J37" s="1" t="s">
        <v>484</v>
      </c>
      <c r="K37" s="1" t="s">
        <v>676</v>
      </c>
      <c r="L37" s="1" t="s">
        <v>676</v>
      </c>
      <c r="M37" s="1" t="s">
        <v>485</v>
      </c>
      <c r="N37" s="1" t="s">
        <v>485</v>
      </c>
      <c r="O37" s="1" t="s">
        <v>486</v>
      </c>
      <c r="P37" s="1" t="s">
        <v>487</v>
      </c>
      <c r="Q37" s="1" t="s">
        <v>488</v>
      </c>
      <c r="R37" s="1" t="s">
        <v>677</v>
      </c>
      <c r="S37" s="1" t="s">
        <v>490</v>
      </c>
      <c r="T37" s="1" t="s">
        <v>491</v>
      </c>
      <c r="U37" s="1" t="s">
        <v>492</v>
      </c>
      <c r="V37" s="1" t="s">
        <v>505</v>
      </c>
    </row>
    <row r="38" s="1" customFormat="1" spans="1:22">
      <c r="A38" s="3">
        <v>999222010966682</v>
      </c>
      <c r="B38" s="1" t="s">
        <v>678</v>
      </c>
      <c r="C38" s="1" t="s">
        <v>679</v>
      </c>
      <c r="D38" s="1" t="s">
        <v>680</v>
      </c>
      <c r="E38" s="1" t="s">
        <v>681</v>
      </c>
      <c r="F38" s="1" t="s">
        <v>477</v>
      </c>
      <c r="G38" s="1" t="s">
        <v>481</v>
      </c>
      <c r="H38" s="1" t="s">
        <v>482</v>
      </c>
      <c r="I38" s="1" t="s">
        <v>682</v>
      </c>
      <c r="J38" s="1" t="s">
        <v>484</v>
      </c>
      <c r="K38" s="1" t="s">
        <v>682</v>
      </c>
      <c r="L38" s="1" t="s">
        <v>682</v>
      </c>
      <c r="M38" s="1" t="s">
        <v>485</v>
      </c>
      <c r="N38" s="1" t="s">
        <v>485</v>
      </c>
      <c r="O38" s="1" t="s">
        <v>486</v>
      </c>
      <c r="P38" s="1" t="s">
        <v>487</v>
      </c>
      <c r="Q38" s="1" t="s">
        <v>488</v>
      </c>
      <c r="R38" s="1" t="s">
        <v>683</v>
      </c>
      <c r="S38" s="1" t="s">
        <v>490</v>
      </c>
      <c r="T38" s="1" t="s">
        <v>491</v>
      </c>
      <c r="U38" s="1" t="s">
        <v>492</v>
      </c>
      <c r="V38" s="1" t="s">
        <v>505</v>
      </c>
    </row>
    <row r="39" s="1" customFormat="1" spans="1:22">
      <c r="A39" s="3">
        <v>999222004607574</v>
      </c>
      <c r="B39" s="1" t="s">
        <v>684</v>
      </c>
      <c r="C39" s="1" t="s">
        <v>685</v>
      </c>
      <c r="D39" s="1" t="s">
        <v>686</v>
      </c>
      <c r="E39" s="1" t="s">
        <v>687</v>
      </c>
      <c r="F39" s="1" t="s">
        <v>588</v>
      </c>
      <c r="G39" s="1" t="s">
        <v>481</v>
      </c>
      <c r="H39" s="1" t="s">
        <v>482</v>
      </c>
      <c r="I39" s="1" t="s">
        <v>688</v>
      </c>
      <c r="J39" s="1" t="s">
        <v>484</v>
      </c>
      <c r="K39" s="1" t="s">
        <v>688</v>
      </c>
      <c r="L39" s="1" t="s">
        <v>688</v>
      </c>
      <c r="M39" s="1" t="s">
        <v>485</v>
      </c>
      <c r="N39" s="1" t="s">
        <v>485</v>
      </c>
      <c r="O39" s="1" t="s">
        <v>486</v>
      </c>
      <c r="P39" s="1" t="s">
        <v>487</v>
      </c>
      <c r="Q39" s="1" t="s">
        <v>488</v>
      </c>
      <c r="R39" s="1" t="s">
        <v>689</v>
      </c>
      <c r="S39" s="1" t="s">
        <v>490</v>
      </c>
      <c r="T39" s="1" t="s">
        <v>491</v>
      </c>
      <c r="U39" s="1" t="s">
        <v>492</v>
      </c>
      <c r="V39" s="1" t="s">
        <v>505</v>
      </c>
    </row>
    <row r="40" s="1" customFormat="1" spans="1:22">
      <c r="A40" s="3">
        <v>999222004008120</v>
      </c>
      <c r="B40" s="1" t="s">
        <v>684</v>
      </c>
      <c r="C40" s="1" t="s">
        <v>690</v>
      </c>
      <c r="D40" s="1" t="s">
        <v>691</v>
      </c>
      <c r="E40" s="1" t="s">
        <v>692</v>
      </c>
      <c r="F40" s="1" t="s">
        <v>569</v>
      </c>
      <c r="G40" s="1" t="s">
        <v>481</v>
      </c>
      <c r="H40" s="1" t="s">
        <v>482</v>
      </c>
      <c r="I40" s="1" t="s">
        <v>693</v>
      </c>
      <c r="J40" s="1" t="s">
        <v>484</v>
      </c>
      <c r="K40" s="1" t="s">
        <v>693</v>
      </c>
      <c r="L40" s="1" t="s">
        <v>693</v>
      </c>
      <c r="M40" s="1" t="s">
        <v>485</v>
      </c>
      <c r="N40" s="1" t="s">
        <v>485</v>
      </c>
      <c r="O40" s="1" t="s">
        <v>486</v>
      </c>
      <c r="P40" s="1" t="s">
        <v>487</v>
      </c>
      <c r="Q40" s="1" t="s">
        <v>488</v>
      </c>
      <c r="R40" s="1" t="s">
        <v>694</v>
      </c>
      <c r="S40" s="1" t="s">
        <v>490</v>
      </c>
      <c r="T40" s="1" t="s">
        <v>491</v>
      </c>
      <c r="U40" s="1" t="s">
        <v>492</v>
      </c>
      <c r="V40" s="1" t="s">
        <v>505</v>
      </c>
    </row>
    <row r="41" s="1" customFormat="1" spans="1:22">
      <c r="A41" s="3">
        <v>999222002454828</v>
      </c>
      <c r="B41" s="1" t="s">
        <v>684</v>
      </c>
      <c r="C41" s="1" t="s">
        <v>695</v>
      </c>
      <c r="D41" s="1" t="s">
        <v>696</v>
      </c>
      <c r="E41" s="1" t="s">
        <v>697</v>
      </c>
      <c r="F41" s="1" t="s">
        <v>511</v>
      </c>
      <c r="G41" s="1" t="s">
        <v>481</v>
      </c>
      <c r="H41" s="1" t="s">
        <v>482</v>
      </c>
      <c r="I41" s="1" t="s">
        <v>698</v>
      </c>
      <c r="J41" s="1" t="s">
        <v>484</v>
      </c>
      <c r="K41" s="1" t="s">
        <v>698</v>
      </c>
      <c r="L41" s="1" t="s">
        <v>698</v>
      </c>
      <c r="M41" s="1" t="s">
        <v>485</v>
      </c>
      <c r="N41" s="1" t="s">
        <v>485</v>
      </c>
      <c r="O41" s="1" t="s">
        <v>486</v>
      </c>
      <c r="P41" s="1" t="s">
        <v>487</v>
      </c>
      <c r="Q41" s="1" t="s">
        <v>488</v>
      </c>
      <c r="R41" s="1" t="s">
        <v>699</v>
      </c>
      <c r="S41" s="1" t="s">
        <v>490</v>
      </c>
      <c r="T41" s="1" t="s">
        <v>491</v>
      </c>
      <c r="U41" s="1" t="s">
        <v>492</v>
      </c>
      <c r="V41" s="1" t="s">
        <v>505</v>
      </c>
    </row>
    <row r="42" s="1" customFormat="1" spans="1:22">
      <c r="A42" s="3">
        <v>999222002396661</v>
      </c>
      <c r="B42" s="1" t="s">
        <v>684</v>
      </c>
      <c r="C42" s="1" t="s">
        <v>700</v>
      </c>
      <c r="D42" s="1" t="s">
        <v>701</v>
      </c>
      <c r="E42" s="1" t="s">
        <v>702</v>
      </c>
      <c r="F42" s="1" t="s">
        <v>511</v>
      </c>
      <c r="G42" s="1" t="s">
        <v>481</v>
      </c>
      <c r="H42" s="1" t="s">
        <v>482</v>
      </c>
      <c r="I42" s="1" t="s">
        <v>703</v>
      </c>
      <c r="J42" s="1" t="s">
        <v>484</v>
      </c>
      <c r="K42" s="1" t="s">
        <v>703</v>
      </c>
      <c r="L42" s="1" t="s">
        <v>703</v>
      </c>
      <c r="M42" s="1" t="s">
        <v>485</v>
      </c>
      <c r="N42" s="1" t="s">
        <v>485</v>
      </c>
      <c r="O42" s="1" t="s">
        <v>486</v>
      </c>
      <c r="P42" s="1" t="s">
        <v>487</v>
      </c>
      <c r="Q42" s="1" t="s">
        <v>488</v>
      </c>
      <c r="R42" s="1" t="s">
        <v>704</v>
      </c>
      <c r="S42" s="1" t="s">
        <v>490</v>
      </c>
      <c r="T42" s="1" t="s">
        <v>491</v>
      </c>
      <c r="U42" s="1" t="s">
        <v>492</v>
      </c>
      <c r="V42" s="1" t="s">
        <v>671</v>
      </c>
    </row>
    <row r="43" s="1" customFormat="1" spans="1:22">
      <c r="A43" s="3">
        <v>21992176263</v>
      </c>
      <c r="B43" s="1" t="s">
        <v>705</v>
      </c>
      <c r="C43" s="1" t="s">
        <v>706</v>
      </c>
      <c r="D43" s="1" t="s">
        <v>707</v>
      </c>
      <c r="E43" s="1" t="s">
        <v>708</v>
      </c>
      <c r="F43" s="1" t="s">
        <v>511</v>
      </c>
      <c r="G43" s="1" t="s">
        <v>481</v>
      </c>
      <c r="H43" s="1" t="s">
        <v>482</v>
      </c>
      <c r="I43" s="1" t="s">
        <v>709</v>
      </c>
      <c r="J43" s="1" t="s">
        <v>484</v>
      </c>
      <c r="K43" s="1" t="s">
        <v>709</v>
      </c>
      <c r="L43" s="1" t="s">
        <v>709</v>
      </c>
      <c r="M43" s="1" t="s">
        <v>485</v>
      </c>
      <c r="N43" s="1" t="s">
        <v>485</v>
      </c>
      <c r="O43" s="1" t="s">
        <v>486</v>
      </c>
      <c r="P43" s="1" t="s">
        <v>487</v>
      </c>
      <c r="Q43" s="1" t="s">
        <v>488</v>
      </c>
      <c r="R43" s="1" t="s">
        <v>710</v>
      </c>
      <c r="S43" s="1" t="s">
        <v>490</v>
      </c>
      <c r="T43" s="1" t="s">
        <v>491</v>
      </c>
      <c r="U43" s="1" t="s">
        <v>492</v>
      </c>
      <c r="V43" s="1" t="s">
        <v>505</v>
      </c>
    </row>
    <row r="44" s="1" customFormat="1" spans="1:22">
      <c r="A44" s="3">
        <v>999221989176685</v>
      </c>
      <c r="B44" s="1" t="s">
        <v>711</v>
      </c>
      <c r="C44" s="1" t="s">
        <v>712</v>
      </c>
      <c r="D44" s="1" t="s">
        <v>713</v>
      </c>
      <c r="E44" s="1" t="s">
        <v>714</v>
      </c>
      <c r="F44" s="1" t="s">
        <v>511</v>
      </c>
      <c r="G44" s="1" t="s">
        <v>481</v>
      </c>
      <c r="H44" s="1" t="s">
        <v>482</v>
      </c>
      <c r="I44" s="1" t="s">
        <v>715</v>
      </c>
      <c r="J44" s="1" t="s">
        <v>484</v>
      </c>
      <c r="K44" s="1" t="s">
        <v>715</v>
      </c>
      <c r="L44" s="1" t="s">
        <v>715</v>
      </c>
      <c r="M44" s="1" t="s">
        <v>485</v>
      </c>
      <c r="N44" s="1" t="s">
        <v>485</v>
      </c>
      <c r="O44" s="1" t="s">
        <v>486</v>
      </c>
      <c r="P44" s="1" t="s">
        <v>487</v>
      </c>
      <c r="Q44" s="1" t="s">
        <v>488</v>
      </c>
      <c r="R44" s="1" t="s">
        <v>716</v>
      </c>
      <c r="S44" s="1" t="s">
        <v>490</v>
      </c>
      <c r="T44" s="1" t="s">
        <v>491</v>
      </c>
      <c r="U44" s="1" t="s">
        <v>492</v>
      </c>
      <c r="V44" s="1" t="s">
        <v>499</v>
      </c>
    </row>
    <row r="45" s="1" customFormat="1" spans="1:22">
      <c r="A45" s="3">
        <v>999221976866187</v>
      </c>
      <c r="B45" s="1" t="s">
        <v>717</v>
      </c>
      <c r="C45" s="1" t="s">
        <v>718</v>
      </c>
      <c r="D45" s="1" t="s">
        <v>719</v>
      </c>
      <c r="E45" s="1" t="s">
        <v>720</v>
      </c>
      <c r="F45" s="1" t="s">
        <v>511</v>
      </c>
      <c r="G45" s="1" t="s">
        <v>481</v>
      </c>
      <c r="H45" s="1" t="s">
        <v>482</v>
      </c>
      <c r="I45" s="1" t="s">
        <v>721</v>
      </c>
      <c r="J45" s="1" t="s">
        <v>484</v>
      </c>
      <c r="K45" s="1" t="s">
        <v>721</v>
      </c>
      <c r="L45" s="1" t="s">
        <v>721</v>
      </c>
      <c r="M45" s="1" t="s">
        <v>485</v>
      </c>
      <c r="N45" s="1" t="s">
        <v>485</v>
      </c>
      <c r="O45" s="1" t="s">
        <v>486</v>
      </c>
      <c r="P45" s="1" t="s">
        <v>487</v>
      </c>
      <c r="Q45" s="1" t="s">
        <v>488</v>
      </c>
      <c r="R45" s="1" t="s">
        <v>722</v>
      </c>
      <c r="S45" s="1" t="s">
        <v>490</v>
      </c>
      <c r="T45" s="1" t="s">
        <v>491</v>
      </c>
      <c r="U45" s="1" t="s">
        <v>492</v>
      </c>
      <c r="V45" s="1" t="s">
        <v>543</v>
      </c>
    </row>
    <row r="46" s="1" customFormat="1" spans="1:22">
      <c r="A46" s="3">
        <v>999221962393543</v>
      </c>
      <c r="B46" s="1" t="s">
        <v>723</v>
      </c>
      <c r="C46" s="1" t="s">
        <v>724</v>
      </c>
      <c r="D46" s="1" t="s">
        <v>725</v>
      </c>
      <c r="E46" s="1" t="s">
        <v>726</v>
      </c>
      <c r="F46" s="1" t="s">
        <v>569</v>
      </c>
      <c r="G46" s="1" t="s">
        <v>481</v>
      </c>
      <c r="H46" s="1" t="s">
        <v>482</v>
      </c>
      <c r="I46" s="1" t="s">
        <v>727</v>
      </c>
      <c r="J46" s="1" t="s">
        <v>484</v>
      </c>
      <c r="K46" s="1" t="s">
        <v>727</v>
      </c>
      <c r="L46" s="1" t="s">
        <v>727</v>
      </c>
      <c r="M46" s="1" t="s">
        <v>485</v>
      </c>
      <c r="N46" s="1" t="s">
        <v>485</v>
      </c>
      <c r="O46" s="1" t="s">
        <v>486</v>
      </c>
      <c r="P46" s="1" t="s">
        <v>487</v>
      </c>
      <c r="Q46" s="1" t="s">
        <v>488</v>
      </c>
      <c r="R46" s="1" t="s">
        <v>728</v>
      </c>
      <c r="S46" s="1" t="s">
        <v>490</v>
      </c>
      <c r="T46" s="1" t="s">
        <v>491</v>
      </c>
      <c r="U46" s="1" t="s">
        <v>492</v>
      </c>
      <c r="V46" s="1" t="s">
        <v>505</v>
      </c>
    </row>
    <row r="47" s="1" customFormat="1" spans="1:22">
      <c r="A47" s="3">
        <v>999221962347496</v>
      </c>
      <c r="B47" s="1" t="s">
        <v>723</v>
      </c>
      <c r="C47" s="1" t="s">
        <v>729</v>
      </c>
      <c r="D47" s="1" t="s">
        <v>730</v>
      </c>
      <c r="E47" s="1" t="s">
        <v>731</v>
      </c>
      <c r="F47" s="1" t="s">
        <v>477</v>
      </c>
      <c r="G47" s="1" t="s">
        <v>481</v>
      </c>
      <c r="H47" s="1" t="s">
        <v>482</v>
      </c>
      <c r="I47" s="1" t="s">
        <v>732</v>
      </c>
      <c r="J47" s="1" t="s">
        <v>484</v>
      </c>
      <c r="K47" s="1" t="s">
        <v>732</v>
      </c>
      <c r="L47" s="1" t="s">
        <v>732</v>
      </c>
      <c r="M47" s="1" t="s">
        <v>485</v>
      </c>
      <c r="N47" s="1" t="s">
        <v>485</v>
      </c>
      <c r="O47" s="1" t="s">
        <v>486</v>
      </c>
      <c r="P47" s="1" t="s">
        <v>487</v>
      </c>
      <c r="Q47" s="1" t="s">
        <v>488</v>
      </c>
      <c r="R47" s="1" t="s">
        <v>733</v>
      </c>
      <c r="S47" s="1" t="s">
        <v>490</v>
      </c>
      <c r="T47" s="1" t="s">
        <v>491</v>
      </c>
      <c r="U47" s="1" t="s">
        <v>536</v>
      </c>
      <c r="V47" s="1" t="s">
        <v>734</v>
      </c>
    </row>
    <row r="48" s="1" customFormat="1" spans="1:22">
      <c r="A48" s="3">
        <v>999221961357182</v>
      </c>
      <c r="B48" s="1" t="s">
        <v>723</v>
      </c>
      <c r="C48" s="1" t="s">
        <v>735</v>
      </c>
      <c r="D48" s="1" t="s">
        <v>565</v>
      </c>
      <c r="E48" s="1" t="s">
        <v>736</v>
      </c>
      <c r="F48" s="1" t="s">
        <v>588</v>
      </c>
      <c r="G48" s="1" t="s">
        <v>481</v>
      </c>
      <c r="H48" s="1" t="s">
        <v>482</v>
      </c>
      <c r="I48" s="1" t="s">
        <v>737</v>
      </c>
      <c r="J48" s="1" t="s">
        <v>484</v>
      </c>
      <c r="K48" s="1" t="s">
        <v>737</v>
      </c>
      <c r="L48" s="1" t="s">
        <v>737</v>
      </c>
      <c r="M48" s="1" t="s">
        <v>485</v>
      </c>
      <c r="N48" s="1" t="s">
        <v>485</v>
      </c>
      <c r="O48" s="1" t="s">
        <v>486</v>
      </c>
      <c r="P48" s="1" t="s">
        <v>487</v>
      </c>
      <c r="Q48" s="1" t="s">
        <v>488</v>
      </c>
      <c r="R48" s="1" t="s">
        <v>738</v>
      </c>
      <c r="S48" s="1" t="s">
        <v>490</v>
      </c>
      <c r="T48" s="1" t="s">
        <v>491</v>
      </c>
      <c r="U48" s="1" t="s">
        <v>492</v>
      </c>
      <c r="V48" s="1" t="s">
        <v>499</v>
      </c>
    </row>
    <row r="49" s="1" customFormat="1" spans="1:22">
      <c r="A49" s="3">
        <v>999221942596824</v>
      </c>
      <c r="B49" s="1" t="s">
        <v>739</v>
      </c>
      <c r="C49" s="1" t="s">
        <v>740</v>
      </c>
      <c r="D49" s="1" t="s">
        <v>741</v>
      </c>
      <c r="E49" s="1" t="s">
        <v>742</v>
      </c>
      <c r="F49" s="1" t="s">
        <v>569</v>
      </c>
      <c r="G49" s="1" t="s">
        <v>481</v>
      </c>
      <c r="H49" s="1" t="s">
        <v>482</v>
      </c>
      <c r="I49" s="1" t="s">
        <v>743</v>
      </c>
      <c r="J49" s="1" t="s">
        <v>484</v>
      </c>
      <c r="K49" s="1" t="s">
        <v>743</v>
      </c>
      <c r="L49" s="1" t="s">
        <v>743</v>
      </c>
      <c r="M49" s="1" t="s">
        <v>485</v>
      </c>
      <c r="N49" s="1" t="s">
        <v>485</v>
      </c>
      <c r="O49" s="1" t="s">
        <v>486</v>
      </c>
      <c r="P49" s="1" t="s">
        <v>487</v>
      </c>
      <c r="Q49" s="1" t="s">
        <v>488</v>
      </c>
      <c r="R49" s="1" t="s">
        <v>744</v>
      </c>
      <c r="S49" s="1" t="s">
        <v>490</v>
      </c>
      <c r="T49" s="1" t="s">
        <v>491</v>
      </c>
      <c r="U49" s="1" t="s">
        <v>492</v>
      </c>
      <c r="V49" s="1" t="s">
        <v>505</v>
      </c>
    </row>
    <row r="50" s="1" customFormat="1" spans="1:22">
      <c r="A50" s="3">
        <v>999221916555604</v>
      </c>
      <c r="B50" s="1" t="s">
        <v>745</v>
      </c>
      <c r="C50" s="1" t="s">
        <v>746</v>
      </c>
      <c r="D50" s="1" t="s">
        <v>747</v>
      </c>
      <c r="E50" s="1" t="s">
        <v>748</v>
      </c>
      <c r="F50" s="1" t="s">
        <v>477</v>
      </c>
      <c r="G50" s="1" t="s">
        <v>481</v>
      </c>
      <c r="H50" s="1" t="s">
        <v>482</v>
      </c>
      <c r="I50" s="1" t="s">
        <v>749</v>
      </c>
      <c r="J50" s="1" t="s">
        <v>484</v>
      </c>
      <c r="K50" s="1" t="s">
        <v>749</v>
      </c>
      <c r="L50" s="1" t="s">
        <v>749</v>
      </c>
      <c r="M50" s="1" t="s">
        <v>485</v>
      </c>
      <c r="N50" s="1" t="s">
        <v>485</v>
      </c>
      <c r="O50" s="1" t="s">
        <v>486</v>
      </c>
      <c r="P50" s="1" t="s">
        <v>487</v>
      </c>
      <c r="Q50" s="1" t="s">
        <v>488</v>
      </c>
      <c r="R50" s="1" t="s">
        <v>750</v>
      </c>
      <c r="S50" s="1" t="s">
        <v>490</v>
      </c>
      <c r="T50" s="1" t="s">
        <v>491</v>
      </c>
      <c r="U50" s="1" t="s">
        <v>492</v>
      </c>
      <c r="V50" s="1" t="s">
        <v>505</v>
      </c>
    </row>
    <row r="51" s="1" customFormat="1" spans="1:22">
      <c r="A51" s="3">
        <v>999221908791929</v>
      </c>
      <c r="B51" s="1" t="s">
        <v>751</v>
      </c>
      <c r="C51" s="1" t="s">
        <v>752</v>
      </c>
      <c r="D51" s="1" t="s">
        <v>753</v>
      </c>
      <c r="E51" s="1" t="s">
        <v>754</v>
      </c>
      <c r="F51" s="1" t="s">
        <v>755</v>
      </c>
      <c r="G51" s="1" t="s">
        <v>481</v>
      </c>
      <c r="H51" s="1" t="s">
        <v>482</v>
      </c>
      <c r="I51" s="1" t="s">
        <v>756</v>
      </c>
      <c r="J51" s="1" t="s">
        <v>484</v>
      </c>
      <c r="K51" s="1" t="s">
        <v>756</v>
      </c>
      <c r="L51" s="1" t="s">
        <v>756</v>
      </c>
      <c r="M51" s="1" t="s">
        <v>485</v>
      </c>
      <c r="N51" s="1" t="s">
        <v>485</v>
      </c>
      <c r="O51" s="1" t="s">
        <v>486</v>
      </c>
      <c r="P51" s="1" t="s">
        <v>487</v>
      </c>
      <c r="Q51" s="1" t="s">
        <v>488</v>
      </c>
      <c r="R51" s="1" t="s">
        <v>757</v>
      </c>
      <c r="S51" s="1" t="s">
        <v>490</v>
      </c>
      <c r="T51" s="1" t="s">
        <v>491</v>
      </c>
      <c r="U51" s="1" t="s">
        <v>492</v>
      </c>
      <c r="V51" s="1" t="s">
        <v>505</v>
      </c>
    </row>
    <row r="52" s="1" customFormat="1" spans="1:22">
      <c r="A52" s="3">
        <v>21901368610</v>
      </c>
      <c r="B52" s="1" t="s">
        <v>758</v>
      </c>
      <c r="C52" s="1" t="s">
        <v>759</v>
      </c>
      <c r="D52" s="1" t="s">
        <v>550</v>
      </c>
      <c r="E52" s="1" t="s">
        <v>760</v>
      </c>
      <c r="F52" s="1" t="s">
        <v>511</v>
      </c>
      <c r="G52" s="1" t="s">
        <v>481</v>
      </c>
      <c r="H52" s="1" t="s">
        <v>482</v>
      </c>
      <c r="I52" s="1" t="s">
        <v>761</v>
      </c>
      <c r="J52" s="1" t="s">
        <v>484</v>
      </c>
      <c r="K52" s="1" t="s">
        <v>761</v>
      </c>
      <c r="L52" s="1" t="s">
        <v>761</v>
      </c>
      <c r="M52" s="1" t="s">
        <v>485</v>
      </c>
      <c r="N52" s="1" t="s">
        <v>485</v>
      </c>
      <c r="O52" s="1" t="s">
        <v>486</v>
      </c>
      <c r="P52" s="1" t="s">
        <v>487</v>
      </c>
      <c r="Q52" s="1" t="s">
        <v>488</v>
      </c>
      <c r="R52" s="1" t="s">
        <v>762</v>
      </c>
      <c r="S52" s="1" t="s">
        <v>490</v>
      </c>
      <c r="T52" s="1" t="s">
        <v>491</v>
      </c>
      <c r="U52" s="1" t="s">
        <v>492</v>
      </c>
      <c r="V52" s="1" t="s">
        <v>505</v>
      </c>
    </row>
    <row r="53" s="1" customFormat="1" spans="1:22">
      <c r="A53" s="3">
        <v>21892130936</v>
      </c>
      <c r="B53" s="1" t="s">
        <v>763</v>
      </c>
      <c r="C53" s="1" t="s">
        <v>764</v>
      </c>
      <c r="D53" s="1" t="s">
        <v>565</v>
      </c>
      <c r="E53" s="1" t="s">
        <v>765</v>
      </c>
      <c r="F53" s="1" t="s">
        <v>477</v>
      </c>
      <c r="G53" s="1" t="s">
        <v>481</v>
      </c>
      <c r="H53" s="1" t="s">
        <v>482</v>
      </c>
      <c r="I53" s="1" t="s">
        <v>766</v>
      </c>
      <c r="J53" s="1" t="s">
        <v>484</v>
      </c>
      <c r="K53" s="1" t="s">
        <v>766</v>
      </c>
      <c r="L53" s="1" t="s">
        <v>766</v>
      </c>
      <c r="M53" s="1" t="s">
        <v>485</v>
      </c>
      <c r="N53" s="1" t="s">
        <v>485</v>
      </c>
      <c r="O53" s="1" t="s">
        <v>486</v>
      </c>
      <c r="P53" s="1" t="s">
        <v>487</v>
      </c>
      <c r="Q53" s="1" t="s">
        <v>488</v>
      </c>
      <c r="R53" s="1" t="s">
        <v>767</v>
      </c>
      <c r="S53" s="1" t="s">
        <v>490</v>
      </c>
      <c r="T53" s="1" t="s">
        <v>491</v>
      </c>
      <c r="U53" s="1" t="s">
        <v>492</v>
      </c>
      <c r="V53" s="1" t="s">
        <v>499</v>
      </c>
    </row>
    <row r="54" s="1" customFormat="1" spans="1:22">
      <c r="A54" s="3">
        <v>999221882152873</v>
      </c>
      <c r="B54" s="1" t="s">
        <v>768</v>
      </c>
      <c r="C54" s="1" t="s">
        <v>769</v>
      </c>
      <c r="D54" s="1" t="s">
        <v>770</v>
      </c>
      <c r="E54" s="1" t="s">
        <v>771</v>
      </c>
      <c r="F54" s="1" t="s">
        <v>477</v>
      </c>
      <c r="G54" s="1" t="s">
        <v>481</v>
      </c>
      <c r="H54" s="1" t="s">
        <v>482</v>
      </c>
      <c r="I54" s="1" t="s">
        <v>772</v>
      </c>
      <c r="J54" s="1" t="s">
        <v>484</v>
      </c>
      <c r="K54" s="1" t="s">
        <v>772</v>
      </c>
      <c r="L54" s="1" t="s">
        <v>772</v>
      </c>
      <c r="M54" s="1" t="s">
        <v>485</v>
      </c>
      <c r="N54" s="1" t="s">
        <v>485</v>
      </c>
      <c r="O54" s="1" t="s">
        <v>486</v>
      </c>
      <c r="P54" s="1" t="s">
        <v>487</v>
      </c>
      <c r="Q54" s="1" t="s">
        <v>488</v>
      </c>
      <c r="R54" s="1" t="s">
        <v>773</v>
      </c>
      <c r="S54" s="1" t="s">
        <v>490</v>
      </c>
      <c r="T54" s="1" t="s">
        <v>491</v>
      </c>
      <c r="U54" s="1" t="s">
        <v>536</v>
      </c>
      <c r="V54" s="1" t="s">
        <v>774</v>
      </c>
    </row>
    <row r="55" s="1" customFormat="1" spans="1:22">
      <c r="A55" s="3">
        <v>21859498696</v>
      </c>
      <c r="B55" s="1" t="s">
        <v>775</v>
      </c>
      <c r="C55" s="1" t="s">
        <v>776</v>
      </c>
      <c r="D55" s="1" t="s">
        <v>741</v>
      </c>
      <c r="E55" s="1" t="s">
        <v>777</v>
      </c>
      <c r="F55" s="1" t="s">
        <v>642</v>
      </c>
      <c r="G55" s="1" t="s">
        <v>481</v>
      </c>
      <c r="H55" s="1" t="s">
        <v>482</v>
      </c>
      <c r="I55" s="1" t="s">
        <v>778</v>
      </c>
      <c r="J55" s="1" t="s">
        <v>484</v>
      </c>
      <c r="K55" s="1" t="s">
        <v>778</v>
      </c>
      <c r="L55" s="1" t="s">
        <v>778</v>
      </c>
      <c r="M55" s="1" t="s">
        <v>485</v>
      </c>
      <c r="N55" s="1" t="s">
        <v>485</v>
      </c>
      <c r="O55" s="1" t="s">
        <v>486</v>
      </c>
      <c r="P55" s="1" t="s">
        <v>487</v>
      </c>
      <c r="Q55" s="1" t="s">
        <v>488</v>
      </c>
      <c r="R55" s="1" t="s">
        <v>779</v>
      </c>
      <c r="S55" s="1" t="s">
        <v>490</v>
      </c>
      <c r="T55" s="1" t="s">
        <v>491</v>
      </c>
      <c r="U55" s="1" t="s">
        <v>492</v>
      </c>
      <c r="V55" s="1" t="s">
        <v>505</v>
      </c>
    </row>
    <row r="56" s="1" customFormat="1" spans="1:22">
      <c r="A56" s="3">
        <v>21857440585</v>
      </c>
      <c r="B56" s="1" t="s">
        <v>780</v>
      </c>
      <c r="C56" s="1" t="s">
        <v>781</v>
      </c>
      <c r="D56" s="1" t="s">
        <v>691</v>
      </c>
      <c r="E56" s="1" t="s">
        <v>782</v>
      </c>
      <c r="F56" s="1" t="s">
        <v>569</v>
      </c>
      <c r="G56" s="1" t="s">
        <v>481</v>
      </c>
      <c r="H56" s="1" t="s">
        <v>482</v>
      </c>
      <c r="I56" s="1" t="s">
        <v>783</v>
      </c>
      <c r="J56" s="1" t="s">
        <v>484</v>
      </c>
      <c r="K56" s="1" t="s">
        <v>783</v>
      </c>
      <c r="L56" s="1" t="s">
        <v>783</v>
      </c>
      <c r="M56" s="1" t="s">
        <v>485</v>
      </c>
      <c r="N56" s="1" t="s">
        <v>485</v>
      </c>
      <c r="O56" s="1" t="s">
        <v>486</v>
      </c>
      <c r="P56" s="1" t="s">
        <v>487</v>
      </c>
      <c r="Q56" s="1" t="s">
        <v>488</v>
      </c>
      <c r="R56" s="1" t="s">
        <v>784</v>
      </c>
      <c r="S56" s="1" t="s">
        <v>490</v>
      </c>
      <c r="T56" s="1" t="s">
        <v>491</v>
      </c>
      <c r="U56" s="1" t="s">
        <v>492</v>
      </c>
      <c r="V56" s="1" t="s">
        <v>505</v>
      </c>
    </row>
    <row r="57" s="1" customFormat="1" spans="1:22">
      <c r="A57" s="3">
        <v>21857428283</v>
      </c>
      <c r="B57" s="1" t="s">
        <v>780</v>
      </c>
      <c r="C57" s="1" t="s">
        <v>785</v>
      </c>
      <c r="D57" s="1" t="s">
        <v>741</v>
      </c>
      <c r="E57" s="1" t="s">
        <v>786</v>
      </c>
      <c r="F57" s="1" t="s">
        <v>787</v>
      </c>
      <c r="G57" s="1" t="s">
        <v>481</v>
      </c>
      <c r="H57" s="1" t="s">
        <v>482</v>
      </c>
      <c r="I57" s="1" t="s">
        <v>788</v>
      </c>
      <c r="J57" s="1" t="s">
        <v>484</v>
      </c>
      <c r="K57" s="1" t="s">
        <v>788</v>
      </c>
      <c r="L57" s="1" t="s">
        <v>788</v>
      </c>
      <c r="M57" s="1" t="s">
        <v>485</v>
      </c>
      <c r="N57" s="1" t="s">
        <v>485</v>
      </c>
      <c r="O57" s="1" t="s">
        <v>486</v>
      </c>
      <c r="P57" s="1" t="s">
        <v>487</v>
      </c>
      <c r="Q57" s="1" t="s">
        <v>488</v>
      </c>
      <c r="R57" s="1" t="s">
        <v>789</v>
      </c>
      <c r="S57" s="1" t="s">
        <v>490</v>
      </c>
      <c r="T57" s="1" t="s">
        <v>491</v>
      </c>
      <c r="U57" s="1" t="s">
        <v>492</v>
      </c>
      <c r="V57" s="1" t="s">
        <v>505</v>
      </c>
    </row>
    <row r="58" s="1" customFormat="1" spans="1:22">
      <c r="A58" s="3">
        <v>21848322285</v>
      </c>
      <c r="B58" s="1" t="s">
        <v>790</v>
      </c>
      <c r="C58" s="1" t="s">
        <v>791</v>
      </c>
      <c r="D58" s="1" t="s">
        <v>624</v>
      </c>
      <c r="E58" s="1" t="s">
        <v>792</v>
      </c>
      <c r="F58" s="1" t="s">
        <v>477</v>
      </c>
      <c r="G58" s="1" t="s">
        <v>481</v>
      </c>
      <c r="H58" s="1" t="s">
        <v>482</v>
      </c>
      <c r="I58" s="1" t="s">
        <v>793</v>
      </c>
      <c r="J58" s="1" t="s">
        <v>484</v>
      </c>
      <c r="K58" s="1" t="s">
        <v>793</v>
      </c>
      <c r="L58" s="1" t="s">
        <v>793</v>
      </c>
      <c r="M58" s="1" t="s">
        <v>485</v>
      </c>
      <c r="N58" s="1" t="s">
        <v>485</v>
      </c>
      <c r="O58" s="1" t="s">
        <v>486</v>
      </c>
      <c r="P58" s="1" t="s">
        <v>487</v>
      </c>
      <c r="Q58" s="1" t="s">
        <v>488</v>
      </c>
      <c r="R58" s="1" t="s">
        <v>794</v>
      </c>
      <c r="S58" s="1" t="s">
        <v>490</v>
      </c>
      <c r="T58" s="1" t="s">
        <v>491</v>
      </c>
      <c r="U58" s="1" t="s">
        <v>492</v>
      </c>
      <c r="V58" s="1" t="s">
        <v>499</v>
      </c>
    </row>
    <row r="59" s="1" customFormat="1" spans="1:22">
      <c r="A59" s="3">
        <v>21843383132</v>
      </c>
      <c r="B59" s="1" t="s">
        <v>795</v>
      </c>
      <c r="C59" s="1" t="s">
        <v>796</v>
      </c>
      <c r="D59" s="1" t="s">
        <v>797</v>
      </c>
      <c r="E59" s="1" t="s">
        <v>798</v>
      </c>
      <c r="F59" s="1" t="s">
        <v>511</v>
      </c>
      <c r="G59" s="1" t="s">
        <v>481</v>
      </c>
      <c r="H59" s="1" t="s">
        <v>482</v>
      </c>
      <c r="I59" s="1" t="s">
        <v>799</v>
      </c>
      <c r="J59" s="1" t="s">
        <v>484</v>
      </c>
      <c r="K59" s="1" t="s">
        <v>799</v>
      </c>
      <c r="L59" s="1" t="s">
        <v>799</v>
      </c>
      <c r="M59" s="1" t="s">
        <v>485</v>
      </c>
      <c r="N59" s="1" t="s">
        <v>485</v>
      </c>
      <c r="O59" s="1" t="s">
        <v>486</v>
      </c>
      <c r="P59" s="1" t="s">
        <v>487</v>
      </c>
      <c r="Q59" s="1" t="s">
        <v>488</v>
      </c>
      <c r="R59" s="1" t="s">
        <v>800</v>
      </c>
      <c r="S59" s="1" t="s">
        <v>490</v>
      </c>
      <c r="T59" s="1" t="s">
        <v>491</v>
      </c>
      <c r="U59" s="1" t="s">
        <v>492</v>
      </c>
      <c r="V59" s="1" t="s">
        <v>499</v>
      </c>
    </row>
    <row r="60" s="1" customFormat="1" spans="1:22">
      <c r="A60" s="3">
        <v>21831642335</v>
      </c>
      <c r="B60" s="1" t="s">
        <v>801</v>
      </c>
      <c r="C60" s="1" t="s">
        <v>802</v>
      </c>
      <c r="D60" s="1" t="s">
        <v>803</v>
      </c>
      <c r="E60" s="1" t="s">
        <v>804</v>
      </c>
      <c r="F60" s="1" t="s">
        <v>477</v>
      </c>
      <c r="G60" s="1" t="s">
        <v>481</v>
      </c>
      <c r="H60" s="1" t="s">
        <v>482</v>
      </c>
      <c r="I60" s="1" t="s">
        <v>805</v>
      </c>
      <c r="J60" s="1" t="s">
        <v>484</v>
      </c>
      <c r="K60" s="1" t="s">
        <v>805</v>
      </c>
      <c r="L60" s="1" t="s">
        <v>805</v>
      </c>
      <c r="M60" s="1" t="s">
        <v>485</v>
      </c>
      <c r="N60" s="1" t="s">
        <v>485</v>
      </c>
      <c r="O60" s="1" t="s">
        <v>486</v>
      </c>
      <c r="P60" s="1" t="s">
        <v>487</v>
      </c>
      <c r="Q60" s="1" t="s">
        <v>488</v>
      </c>
      <c r="R60" s="1" t="s">
        <v>806</v>
      </c>
      <c r="S60" s="1" t="s">
        <v>490</v>
      </c>
      <c r="T60" s="1" t="s">
        <v>491</v>
      </c>
      <c r="U60" s="1" t="s">
        <v>492</v>
      </c>
      <c r="V60" s="1" t="s">
        <v>505</v>
      </c>
    </row>
    <row r="61" s="1" customFormat="1" spans="1:22">
      <c r="A61" s="3">
        <v>21829661318</v>
      </c>
      <c r="B61" s="1" t="s">
        <v>807</v>
      </c>
      <c r="C61" s="1" t="s">
        <v>808</v>
      </c>
      <c r="D61" s="1" t="s">
        <v>809</v>
      </c>
      <c r="E61" s="1" t="s">
        <v>810</v>
      </c>
      <c r="F61" s="1" t="s">
        <v>569</v>
      </c>
      <c r="G61" s="1" t="s">
        <v>481</v>
      </c>
      <c r="H61" s="1" t="s">
        <v>482</v>
      </c>
      <c r="I61" s="1" t="s">
        <v>811</v>
      </c>
      <c r="J61" s="1" t="s">
        <v>484</v>
      </c>
      <c r="K61" s="1" t="s">
        <v>811</v>
      </c>
      <c r="L61" s="1" t="s">
        <v>811</v>
      </c>
      <c r="M61" s="1" t="s">
        <v>485</v>
      </c>
      <c r="N61" s="1" t="s">
        <v>485</v>
      </c>
      <c r="O61" s="1" t="s">
        <v>486</v>
      </c>
      <c r="P61" s="1" t="s">
        <v>487</v>
      </c>
      <c r="Q61" s="1" t="s">
        <v>488</v>
      </c>
      <c r="R61" s="1" t="s">
        <v>812</v>
      </c>
      <c r="S61" s="1" t="s">
        <v>490</v>
      </c>
      <c r="T61" s="1" t="s">
        <v>491</v>
      </c>
      <c r="U61" s="1" t="s">
        <v>492</v>
      </c>
      <c r="V61" s="1" t="s">
        <v>499</v>
      </c>
    </row>
    <row r="62" s="1" customFormat="1" spans="1:22">
      <c r="A62" s="1" t="s">
        <v>813</v>
      </c>
      <c r="B62" s="1" t="s">
        <v>814</v>
      </c>
      <c r="C62" s="1" t="s">
        <v>815</v>
      </c>
      <c r="D62" s="1" t="s">
        <v>797</v>
      </c>
      <c r="E62" s="1" t="s">
        <v>798</v>
      </c>
      <c r="F62" s="1" t="s">
        <v>511</v>
      </c>
      <c r="G62" s="1" t="s">
        <v>481</v>
      </c>
      <c r="H62" s="1" t="s">
        <v>482</v>
      </c>
      <c r="I62" s="1" t="s">
        <v>486</v>
      </c>
      <c r="J62" s="1" t="s">
        <v>484</v>
      </c>
      <c r="K62" s="1" t="s">
        <v>486</v>
      </c>
      <c r="L62" s="1" t="s">
        <v>486</v>
      </c>
      <c r="M62" s="1" t="s">
        <v>485</v>
      </c>
      <c r="N62" s="1" t="s">
        <v>485</v>
      </c>
      <c r="O62" s="1" t="s">
        <v>486</v>
      </c>
      <c r="P62" s="1" t="s">
        <v>487</v>
      </c>
      <c r="Q62" s="1" t="s">
        <v>488</v>
      </c>
      <c r="R62" s="1" t="s">
        <v>816</v>
      </c>
      <c r="S62" s="1" t="s">
        <v>490</v>
      </c>
      <c r="T62" s="1" t="s">
        <v>491</v>
      </c>
      <c r="U62" s="1" t="s">
        <v>492</v>
      </c>
      <c r="V62" s="1" t="s">
        <v>499</v>
      </c>
    </row>
    <row r="63" s="1" customFormat="1" spans="1:22">
      <c r="A63" s="3">
        <v>21810177984</v>
      </c>
      <c r="B63" s="1" t="s">
        <v>817</v>
      </c>
      <c r="C63" s="1" t="s">
        <v>818</v>
      </c>
      <c r="D63" s="1" t="s">
        <v>819</v>
      </c>
      <c r="E63" s="1" t="s">
        <v>820</v>
      </c>
      <c r="F63" s="1" t="s">
        <v>569</v>
      </c>
      <c r="G63" s="1" t="s">
        <v>481</v>
      </c>
      <c r="H63" s="1" t="s">
        <v>482</v>
      </c>
      <c r="I63" s="1" t="s">
        <v>821</v>
      </c>
      <c r="J63" s="1" t="s">
        <v>484</v>
      </c>
      <c r="K63" s="1" t="s">
        <v>821</v>
      </c>
      <c r="L63" s="1" t="s">
        <v>821</v>
      </c>
      <c r="M63" s="1" t="s">
        <v>485</v>
      </c>
      <c r="N63" s="1" t="s">
        <v>485</v>
      </c>
      <c r="O63" s="1" t="s">
        <v>486</v>
      </c>
      <c r="P63" s="1" t="s">
        <v>487</v>
      </c>
      <c r="Q63" s="1" t="s">
        <v>488</v>
      </c>
      <c r="R63" s="1" t="s">
        <v>822</v>
      </c>
      <c r="S63" s="1" t="s">
        <v>490</v>
      </c>
      <c r="T63" s="1" t="s">
        <v>491</v>
      </c>
      <c r="U63" s="1" t="s">
        <v>492</v>
      </c>
      <c r="V63" s="1" t="s">
        <v>505</v>
      </c>
    </row>
    <row r="64" s="1" customFormat="1" spans="1:22">
      <c r="A64" s="3">
        <v>21810145532</v>
      </c>
      <c r="B64" s="1" t="s">
        <v>817</v>
      </c>
      <c r="C64" s="1" t="s">
        <v>823</v>
      </c>
      <c r="D64" s="1" t="s">
        <v>819</v>
      </c>
      <c r="E64" s="1" t="s">
        <v>824</v>
      </c>
      <c r="F64" s="1" t="s">
        <v>511</v>
      </c>
      <c r="G64" s="1" t="s">
        <v>481</v>
      </c>
      <c r="H64" s="1" t="s">
        <v>482</v>
      </c>
      <c r="I64" s="1" t="s">
        <v>825</v>
      </c>
      <c r="J64" s="1" t="s">
        <v>484</v>
      </c>
      <c r="K64" s="1" t="s">
        <v>825</v>
      </c>
      <c r="L64" s="1" t="s">
        <v>825</v>
      </c>
      <c r="M64" s="1" t="s">
        <v>485</v>
      </c>
      <c r="N64" s="1" t="s">
        <v>485</v>
      </c>
      <c r="O64" s="1" t="s">
        <v>486</v>
      </c>
      <c r="P64" s="1" t="s">
        <v>487</v>
      </c>
      <c r="Q64" s="1" t="s">
        <v>488</v>
      </c>
      <c r="R64" s="1" t="s">
        <v>826</v>
      </c>
      <c r="S64" s="1" t="s">
        <v>490</v>
      </c>
      <c r="T64" s="1" t="s">
        <v>491</v>
      </c>
      <c r="U64" s="1" t="s">
        <v>492</v>
      </c>
      <c r="V64" s="1" t="s">
        <v>505</v>
      </c>
    </row>
    <row r="65" s="1" customFormat="1" spans="1:22">
      <c r="A65" s="3">
        <v>21512102090</v>
      </c>
      <c r="B65" s="1" t="s">
        <v>827</v>
      </c>
      <c r="C65" s="1" t="s">
        <v>828</v>
      </c>
      <c r="D65" s="1" t="s">
        <v>725</v>
      </c>
      <c r="E65" s="1" t="s">
        <v>829</v>
      </c>
      <c r="F65" s="1" t="s">
        <v>511</v>
      </c>
      <c r="G65" s="1" t="s">
        <v>481</v>
      </c>
      <c r="H65" s="1" t="s">
        <v>482</v>
      </c>
      <c r="I65" s="1" t="s">
        <v>830</v>
      </c>
      <c r="J65" s="1" t="s">
        <v>484</v>
      </c>
      <c r="K65" s="1" t="s">
        <v>830</v>
      </c>
      <c r="L65" s="1" t="s">
        <v>830</v>
      </c>
      <c r="M65" s="1" t="s">
        <v>485</v>
      </c>
      <c r="N65" s="1" t="s">
        <v>485</v>
      </c>
      <c r="O65" s="1" t="s">
        <v>486</v>
      </c>
      <c r="P65" s="1" t="s">
        <v>487</v>
      </c>
      <c r="Q65" s="1" t="s">
        <v>488</v>
      </c>
      <c r="R65" s="1" t="s">
        <v>831</v>
      </c>
      <c r="S65" s="1" t="s">
        <v>490</v>
      </c>
      <c r="T65" s="1" t="s">
        <v>491</v>
      </c>
      <c r="U65" s="1" t="s">
        <v>492</v>
      </c>
      <c r="V65" s="1" t="s">
        <v>505</v>
      </c>
    </row>
    <row r="66" s="1" customFormat="1" spans="1:22">
      <c r="A66" s="3">
        <v>21809770111</v>
      </c>
      <c r="B66" s="1" t="s">
        <v>817</v>
      </c>
      <c r="C66" s="1" t="s">
        <v>832</v>
      </c>
      <c r="D66" s="1" t="s">
        <v>819</v>
      </c>
      <c r="E66" s="1" t="s">
        <v>833</v>
      </c>
      <c r="F66" s="1" t="s">
        <v>477</v>
      </c>
      <c r="G66" s="1" t="s">
        <v>481</v>
      </c>
      <c r="H66" s="1" t="s">
        <v>482</v>
      </c>
      <c r="I66" s="1" t="s">
        <v>834</v>
      </c>
      <c r="J66" s="1" t="s">
        <v>484</v>
      </c>
      <c r="K66" s="1" t="s">
        <v>834</v>
      </c>
      <c r="L66" s="1" t="s">
        <v>834</v>
      </c>
      <c r="M66" s="1" t="s">
        <v>485</v>
      </c>
      <c r="N66" s="1" t="s">
        <v>485</v>
      </c>
      <c r="O66" s="1" t="s">
        <v>486</v>
      </c>
      <c r="P66" s="1" t="s">
        <v>487</v>
      </c>
      <c r="Q66" s="1" t="s">
        <v>488</v>
      </c>
      <c r="R66" s="1" t="s">
        <v>835</v>
      </c>
      <c r="S66" s="1" t="s">
        <v>490</v>
      </c>
      <c r="T66" s="1" t="s">
        <v>491</v>
      </c>
      <c r="U66" s="1" t="s">
        <v>492</v>
      </c>
      <c r="V66" s="1" t="s">
        <v>505</v>
      </c>
    </row>
    <row r="67" s="1" customFormat="1" spans="1:22">
      <c r="A67" s="3">
        <v>21623706433</v>
      </c>
      <c r="B67" s="1" t="s">
        <v>836</v>
      </c>
      <c r="C67" s="1" t="s">
        <v>837</v>
      </c>
      <c r="D67" s="1" t="s">
        <v>838</v>
      </c>
      <c r="E67" s="1" t="s">
        <v>839</v>
      </c>
      <c r="F67" s="1" t="s">
        <v>477</v>
      </c>
      <c r="G67" s="1" t="s">
        <v>481</v>
      </c>
      <c r="H67" s="1" t="s">
        <v>482</v>
      </c>
      <c r="I67" s="1" t="s">
        <v>840</v>
      </c>
      <c r="J67" s="1" t="s">
        <v>484</v>
      </c>
      <c r="K67" s="1" t="s">
        <v>840</v>
      </c>
      <c r="L67" s="1" t="s">
        <v>840</v>
      </c>
      <c r="M67" s="1" t="s">
        <v>485</v>
      </c>
      <c r="N67" s="1" t="s">
        <v>485</v>
      </c>
      <c r="O67" s="1" t="s">
        <v>486</v>
      </c>
      <c r="P67" s="1" t="s">
        <v>487</v>
      </c>
      <c r="Q67" s="1" t="s">
        <v>488</v>
      </c>
      <c r="R67" s="1" t="s">
        <v>841</v>
      </c>
      <c r="S67" s="1" t="s">
        <v>490</v>
      </c>
      <c r="T67" s="1" t="s">
        <v>491</v>
      </c>
      <c r="U67" s="1" t="s">
        <v>492</v>
      </c>
      <c r="V67" s="1" t="s">
        <v>505</v>
      </c>
    </row>
    <row r="68" s="1" customFormat="1" spans="1:22">
      <c r="A68" s="3">
        <v>21808034626</v>
      </c>
      <c r="B68" s="1" t="s">
        <v>817</v>
      </c>
      <c r="C68" s="1" t="s">
        <v>842</v>
      </c>
      <c r="D68" s="1" t="s">
        <v>843</v>
      </c>
      <c r="E68" s="1" t="s">
        <v>844</v>
      </c>
      <c r="F68" s="1" t="s">
        <v>511</v>
      </c>
      <c r="G68" s="1" t="s">
        <v>481</v>
      </c>
      <c r="H68" s="1" t="s">
        <v>482</v>
      </c>
      <c r="I68" s="1" t="s">
        <v>845</v>
      </c>
      <c r="J68" s="1" t="s">
        <v>484</v>
      </c>
      <c r="K68" s="1" t="s">
        <v>845</v>
      </c>
      <c r="L68" s="1" t="s">
        <v>845</v>
      </c>
      <c r="M68" s="1" t="s">
        <v>485</v>
      </c>
      <c r="N68" s="1" t="s">
        <v>485</v>
      </c>
      <c r="O68" s="1" t="s">
        <v>486</v>
      </c>
      <c r="P68" s="1" t="s">
        <v>487</v>
      </c>
      <c r="Q68" s="1" t="s">
        <v>488</v>
      </c>
      <c r="R68" s="1" t="s">
        <v>846</v>
      </c>
      <c r="S68" s="1" t="s">
        <v>490</v>
      </c>
      <c r="T68" s="1" t="s">
        <v>491</v>
      </c>
      <c r="U68" s="1" t="s">
        <v>492</v>
      </c>
      <c r="V68" s="1" t="s">
        <v>499</v>
      </c>
    </row>
    <row r="69" s="1" customFormat="1" spans="1:22">
      <c r="A69" s="1" t="s">
        <v>847</v>
      </c>
      <c r="B69" s="1" t="s">
        <v>848</v>
      </c>
      <c r="C69" s="1" t="s">
        <v>849</v>
      </c>
      <c r="D69" s="1" t="s">
        <v>674</v>
      </c>
      <c r="E69" s="1" t="s">
        <v>675</v>
      </c>
      <c r="F69" s="1" t="s">
        <v>511</v>
      </c>
      <c r="G69" s="1" t="s">
        <v>481</v>
      </c>
      <c r="H69" s="1" t="s">
        <v>482</v>
      </c>
      <c r="I69" s="1" t="s">
        <v>486</v>
      </c>
      <c r="J69" s="1" t="s">
        <v>484</v>
      </c>
      <c r="K69" s="1" t="s">
        <v>486</v>
      </c>
      <c r="L69" s="1" t="s">
        <v>486</v>
      </c>
      <c r="M69" s="1" t="s">
        <v>485</v>
      </c>
      <c r="N69" s="1" t="s">
        <v>485</v>
      </c>
      <c r="O69" s="1" t="s">
        <v>486</v>
      </c>
      <c r="P69" s="1" t="s">
        <v>487</v>
      </c>
      <c r="Q69" s="1" t="s">
        <v>488</v>
      </c>
      <c r="R69" s="1" t="s">
        <v>850</v>
      </c>
      <c r="S69" s="1" t="s">
        <v>490</v>
      </c>
      <c r="T69" s="1" t="s">
        <v>491</v>
      </c>
      <c r="U69" s="1" t="s">
        <v>492</v>
      </c>
      <c r="V69" s="1" t="s">
        <v>505</v>
      </c>
    </row>
    <row r="70" s="1" customFormat="1" spans="1:22">
      <c r="A70" s="3">
        <v>21738151706</v>
      </c>
      <c r="B70" s="1" t="s">
        <v>851</v>
      </c>
      <c r="C70" s="1" t="s">
        <v>852</v>
      </c>
      <c r="D70" s="1" t="s">
        <v>853</v>
      </c>
      <c r="E70" s="1" t="s">
        <v>854</v>
      </c>
      <c r="F70" s="1" t="s">
        <v>569</v>
      </c>
      <c r="G70" s="1" t="s">
        <v>481</v>
      </c>
      <c r="H70" s="1" t="s">
        <v>482</v>
      </c>
      <c r="I70" s="1" t="s">
        <v>855</v>
      </c>
      <c r="J70" s="1" t="s">
        <v>484</v>
      </c>
      <c r="K70" s="1" t="s">
        <v>855</v>
      </c>
      <c r="L70" s="1" t="s">
        <v>855</v>
      </c>
      <c r="M70" s="1" t="s">
        <v>485</v>
      </c>
      <c r="N70" s="1" t="s">
        <v>485</v>
      </c>
      <c r="O70" s="1" t="s">
        <v>486</v>
      </c>
      <c r="P70" s="1" t="s">
        <v>487</v>
      </c>
      <c r="Q70" s="1" t="s">
        <v>488</v>
      </c>
      <c r="R70" s="1" t="s">
        <v>856</v>
      </c>
      <c r="S70" s="1" t="s">
        <v>490</v>
      </c>
      <c r="T70" s="1" t="s">
        <v>491</v>
      </c>
      <c r="U70" s="1" t="s">
        <v>492</v>
      </c>
      <c r="V70" s="1" t="s">
        <v>543</v>
      </c>
    </row>
    <row r="71" s="1" customFormat="1" spans="1:22">
      <c r="A71" s="3">
        <v>21612936934</v>
      </c>
      <c r="B71" s="1" t="s">
        <v>857</v>
      </c>
      <c r="C71" s="1" t="s">
        <v>858</v>
      </c>
      <c r="D71" s="1" t="s">
        <v>859</v>
      </c>
      <c r="E71" s="1" t="s">
        <v>860</v>
      </c>
      <c r="F71" s="1" t="s">
        <v>569</v>
      </c>
      <c r="G71" s="1" t="s">
        <v>481</v>
      </c>
      <c r="H71" s="1" t="s">
        <v>482</v>
      </c>
      <c r="I71" s="1" t="s">
        <v>861</v>
      </c>
      <c r="J71" s="1" t="s">
        <v>484</v>
      </c>
      <c r="K71" s="1" t="s">
        <v>861</v>
      </c>
      <c r="L71" s="1" t="s">
        <v>861</v>
      </c>
      <c r="M71" s="1" t="s">
        <v>485</v>
      </c>
      <c r="N71" s="1" t="s">
        <v>485</v>
      </c>
      <c r="O71" s="1" t="s">
        <v>486</v>
      </c>
      <c r="P71" s="1" t="s">
        <v>487</v>
      </c>
      <c r="Q71" s="1" t="s">
        <v>488</v>
      </c>
      <c r="R71" s="1" t="s">
        <v>862</v>
      </c>
      <c r="S71" s="1" t="s">
        <v>490</v>
      </c>
      <c r="T71" s="1" t="s">
        <v>491</v>
      </c>
      <c r="U71" s="1" t="s">
        <v>492</v>
      </c>
      <c r="V71" s="1" t="s">
        <v>505</v>
      </c>
    </row>
    <row r="72" s="1" customFormat="1" spans="1:22">
      <c r="A72" s="3">
        <v>21355252775</v>
      </c>
      <c r="B72" s="1" t="s">
        <v>863</v>
      </c>
      <c r="C72" s="1" t="s">
        <v>864</v>
      </c>
      <c r="D72" s="1" t="s">
        <v>865</v>
      </c>
      <c r="E72" s="1" t="s">
        <v>866</v>
      </c>
      <c r="F72" s="1" t="s">
        <v>588</v>
      </c>
      <c r="G72" s="1" t="s">
        <v>481</v>
      </c>
      <c r="H72" s="1" t="s">
        <v>482</v>
      </c>
      <c r="I72" s="1" t="s">
        <v>845</v>
      </c>
      <c r="J72" s="1" t="s">
        <v>484</v>
      </c>
      <c r="K72" s="1" t="s">
        <v>845</v>
      </c>
      <c r="L72" s="1" t="s">
        <v>845</v>
      </c>
      <c r="M72" s="1" t="s">
        <v>485</v>
      </c>
      <c r="N72" s="1" t="s">
        <v>485</v>
      </c>
      <c r="O72" s="1" t="s">
        <v>486</v>
      </c>
      <c r="P72" s="1" t="s">
        <v>487</v>
      </c>
      <c r="Q72" s="1" t="s">
        <v>488</v>
      </c>
      <c r="R72" s="1" t="s">
        <v>867</v>
      </c>
      <c r="S72" s="1" t="s">
        <v>490</v>
      </c>
      <c r="T72" s="1" t="s">
        <v>491</v>
      </c>
      <c r="U72" s="1" t="s">
        <v>492</v>
      </c>
      <c r="V72" s="1" t="s">
        <v>505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2023-01-12T01:22:38Z</dcterms:created>
  <dcterms:modified xsi:type="dcterms:W3CDTF">2023-01-12T01:48:19Z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62ED94574BF4422389F8DD8432FBEAF1</vt:lpwstr>
  </property>
  <property fmtid="{D5CDD505-2E9C-101B-9397-08002B2CF9AE}" pid="3" name="KSOProductBuildVer">
    <vt:lpwstr>2052-11.1.0.13703</vt:lpwstr>
  </property>
</Properties>
</file>