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<sst xmlns="http://schemas.openxmlformats.org/spreadsheetml/2006/main" count="202" uniqueCount="103">
  <si>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</si>
  <si>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</si>
  <si>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</si>
  <si>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</si>
  <si>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</si>
  <si>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</si>
  <si>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</si>
  <si>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</si>
  <si>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</si>
  <si>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</si>
  <si>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</si>
  <si>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</si>
  <si>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</si>
  <si>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</si>
  <si>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</si>
  <si>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</si>
  <si>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</si>
  <si>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</si>
  <si>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</si>
  <si>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</si>
  <si>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</si>
  <si>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</si>
  <si>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</si>
  <si>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</si>
  <si>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</si>
  <si>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999221940893367	</t>
  </si>
  <si>
    <t>Ctrip</t>
  </si>
  <si>
    <t>正常</t>
  </si>
  <si>
    <t>[嘉义市]仲青行旅(嘉义馆)(Light Hostel Chiayi)(80941710)</t>
  </si>
  <si>
    <t>大床房&lt;至多8间&gt;&lt;2人入住&gt;</t>
  </si>
  <si>
    <t>CNY</t>
  </si>
  <si>
    <t>Li yin/Ng,Li yin/Ng</t>
  </si>
  <si>
    <t>CA13744230112CNY</t>
  </si>
  <si>
    <t>未提现</t>
  </si>
  <si>
    <t>携程开票</t>
  </si>
  <si>
    <t xml:space="preserve">2880199	</t>
  </si>
  <si>
    <t xml:space="preserve">	</t>
  </si>
  <si>
    <t xml:space="preserve">999221940901800	</t>
  </si>
  <si>
    <t>Ang/Viliam,Ang/Viliam</t>
  </si>
  <si>
    <t xml:space="preserve">2880204	</t>
  </si>
  <si>
    <t xml:space="preserve">999222002325366	</t>
  </si>
  <si>
    <t>[珠海]珠海横琴星乐度露营小镇(87943851)</t>
  </si>
  <si>
    <t>纤叶居双床房&lt;至多8间&gt;&lt;2人入住&gt;&lt;早餐&gt;</t>
  </si>
  <si>
    <t>朱晓琴</t>
  </si>
  <si>
    <t xml:space="preserve">2900613	</t>
  </si>
  <si>
    <t>取消</t>
  </si>
  <si>
    <t xml:space="preserve">999222010482874	</t>
  </si>
  <si>
    <t>[广州]维也纳酒店(广州南站高铁站店)(68323495)</t>
  </si>
  <si>
    <t>标准大床房&lt;2人入住&gt;</t>
  </si>
  <si>
    <t>唐世鸿</t>
  </si>
  <si>
    <t xml:space="preserve">104919336884	</t>
  </si>
  <si>
    <t xml:space="preserve">999222010766605	</t>
  </si>
  <si>
    <t>王海龙</t>
  </si>
  <si>
    <t xml:space="preserve">2903515	</t>
  </si>
  <si>
    <t xml:space="preserve">104919445464	</t>
  </si>
  <si>
    <t>，</t>
  </si>
  <si>
    <t xml:space="preserve"> 730 CNY</t>
  </si>
  <si>
    <t>A230112102743481</t>
  </si>
  <si>
    <t>总计：730元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</si>
  <si>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</si>
  <si>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</si>
  <si>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</si>
  <si>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</si>
  <si>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</si>
  <si>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</si>
  <si>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</si>
  <si>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</si>
  <si>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</si>
  <si>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</si>
  <si>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</si>
  <si>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</si>
  <si>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</si>
  <si>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</si>
  <si>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</si>
  <si>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</si>
  <si>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</si>
  <si>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</si>
  <si>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</si>
  <si>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</si>
  <si>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2903338</t>
  </si>
  <si>
    <t>维也纳酒店(广州南站高铁站店)</t>
  </si>
  <si>
    <t>2022-12-28</t>
  </si>
  <si>
    <t>退房日月结</t>
  </si>
  <si>
    <t>286.00</t>
  </si>
  <si>
    <t>RMB</t>
  </si>
  <si>
    <t>0</t>
  </si>
  <si>
    <t>0.00</t>
  </si>
  <si>
    <t>携程汇登国内直连</t>
  </si>
  <si>
    <t>01.011264</t>
  </si>
  <si>
    <t>2022-12-27 11:23:30</t>
  </si>
  <si>
    <t>否</t>
  </si>
  <si>
    <t>广州汇登信息科技有限公司</t>
  </si>
  <si>
    <t>直连</t>
  </si>
  <si>
    <t>中国</t>
  </si>
  <si>
    <t>2022-12-16</t>
  </si>
  <si>
    <t>2880204</t>
  </si>
  <si>
    <t>仲青行旅(嘉义馆)</t>
  </si>
  <si>
    <t>Ang Viliam,Ang Viliam</t>
  </si>
  <si>
    <t>222.00</t>
  </si>
  <si>
    <t>2022-12-16 22:34:49</t>
  </si>
  <si>
    <t>2880199</t>
  </si>
  <si>
    <t>Li yin Ng,Li yin Ng</t>
  </si>
  <si>
    <t>2022-12-16 22:32:19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</si>
</sst>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44922</v>
      </c>
      <c r="G2" s="6">
        <v>44923</v>
      </c>
      <c r="H2" s="4">
        <v>1</v>
      </c>
      <c r="I2" s="4">
        <v>1</v>
      </c>
      <c r="J2" s="4">
        <v>1</v>
      </c>
      <c r="K2" s="4" t="s">
        <v>30</v>
      </c>
      <c r="L2" s="4">
        <v>222</v>
      </c>
      <c r="M2" s="4">
        <v>222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44938</v>
      </c>
      <c r="T2" s="4" t="s">
        <v>34</v>
      </c>
      <c r="U2" s="4">
        <v>222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44922</v>
      </c>
      <c r="G3" s="6">
        <v>44923</v>
      </c>
      <c r="H3" s="4">
        <v>1</v>
      </c>
      <c r="I3" s="4">
        <v>1</v>
      </c>
      <c r="J3" s="4">
        <v>1</v>
      </c>
      <c r="K3" s="4" t="s">
        <v>30</v>
      </c>
      <c r="L3" s="4">
        <v>222</v>
      </c>
      <c r="M3" s="4">
        <v>222</v>
      </c>
      <c r="N3" s="4" t="s">
        <v>38</v>
      </c>
      <c r="O3" s="4" t="s">
        <v>32</v>
      </c>
      <c r="P3" s="4" t="s">
        <v>33</v>
      </c>
      <c r="Q3" s="4">
        <v>0</v>
      </c>
      <c r="R3" s="7">
        <v>44911</v>
      </c>
      <c r="S3" s="6">
        <v>44938</v>
      </c>
      <c r="T3" s="4" t="s">
        <v>34</v>
      </c>
      <c r="U3" s="4">
        <v>222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44922</v>
      </c>
      <c r="G4" s="6">
        <v>44923</v>
      </c>
      <c r="H4" s="4">
        <v>1</v>
      </c>
      <c r="I4" s="4">
        <v>1</v>
      </c>
      <c r="J4" s="4">
        <v>1</v>
      </c>
      <c r="K4" s="4" t="s">
        <v>30</v>
      </c>
      <c r="L4" s="4">
        <v>518</v>
      </c>
      <c r="M4" s="4">
        <v>518</v>
      </c>
      <c r="N4" s="4" t="s">
        <v>43</v>
      </c>
      <c r="O4" s="4" t="s">
        <v>32</v>
      </c>
      <c r="P4" s="4" t="s">
        <v>33</v>
      </c>
      <c r="Q4" s="4">
        <v>0</v>
      </c>
      <c r="R4" s="7">
        <v>44921</v>
      </c>
      <c r="S4" s="6">
        <v>44938</v>
      </c>
      <c r="T4" s="4" t="s">
        <v>34</v>
      </c>
      <c r="U4" s="4">
        <v>518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40</v>
      </c>
      <c r="B5" s="4" t="s">
        <v>26</v>
      </c>
      <c r="C5" s="4" t="s">
        <v>45</v>
      </c>
      <c r="D5" s="4" t="s">
        <v>41</v>
      </c>
      <c r="E5" s="4" t="s">
        <v>42</v>
      </c>
      <c r="F5" s="6">
        <v>44922</v>
      </c>
      <c r="G5" s="6">
        <v>44923</v>
      </c>
      <c r="H5" s="4">
        <v>1</v>
      </c>
      <c r="I5" s="4">
        <v>1</v>
      </c>
      <c r="J5" s="4">
        <v>1</v>
      </c>
      <c r="K5" s="4" t="s">
        <v>30</v>
      </c>
      <c r="L5" s="4">
        <v>-518</v>
      </c>
      <c r="M5" s="4">
        <v>-518</v>
      </c>
      <c r="N5" s="4" t="s">
        <v>43</v>
      </c>
      <c r="O5" s="4" t="s">
        <v>32</v>
      </c>
      <c r="P5" s="4" t="s">
        <v>33</v>
      </c>
      <c r="Q5" s="4">
        <v>0</v>
      </c>
      <c r="R5" s="7">
        <v>44921</v>
      </c>
      <c r="S5" s="6">
        <v>44938</v>
      </c>
      <c r="T5" s="4" t="s">
        <v>34</v>
      </c>
      <c r="U5" s="4">
        <v>-518</v>
      </c>
      <c r="V5" s="4">
        <v>0</v>
      </c>
      <c r="W5" s="4">
        <v>0</v>
      </c>
      <c r="X5" s="4" t="s">
        <v>44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44922</v>
      </c>
      <c r="G6" s="6">
        <v>44923</v>
      </c>
      <c r="H6" s="4">
        <v>1</v>
      </c>
      <c r="I6" s="4">
        <v>1</v>
      </c>
      <c r="J6" s="4">
        <v>1</v>
      </c>
      <c r="K6" s="4" t="s">
        <v>30</v>
      </c>
      <c r="L6" s="4">
        <v>286</v>
      </c>
      <c r="M6" s="4">
        <v>286</v>
      </c>
      <c r="N6" s="4" t="s">
        <v>49</v>
      </c>
      <c r="O6" s="4" t="s">
        <v>32</v>
      </c>
      <c r="P6" s="4" t="s">
        <v>33</v>
      </c>
      <c r="Q6" s="4">
        <v>0</v>
      </c>
      <c r="R6" s="7">
        <v>44922</v>
      </c>
      <c r="S6" s="6">
        <v>44938</v>
      </c>
      <c r="T6" s="4" t="s">
        <v>34</v>
      </c>
      <c r="U6" s="4">
        <v>286</v>
      </c>
      <c r="V6" s="4">
        <v>0</v>
      </c>
      <c r="W6" s="4">
        <v>0</v>
      </c>
      <c r="X6" s="4" t="s">
        <v>36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44922</v>
      </c>
      <c r="G7" s="6">
        <v>44923</v>
      </c>
      <c r="H7" s="4">
        <v>1</v>
      </c>
      <c r="I7" s="4">
        <v>1</v>
      </c>
      <c r="J7" s="4">
        <v>1</v>
      </c>
      <c r="K7" s="4" t="s">
        <v>30</v>
      </c>
      <c r="L7" s="4">
        <v>286</v>
      </c>
      <c r="M7" s="4">
        <v>286</v>
      </c>
      <c r="N7" s="4" t="s">
        <v>52</v>
      </c>
      <c r="O7" s="4" t="s">
        <v>32</v>
      </c>
      <c r="P7" s="4" t="s">
        <v>33</v>
      </c>
      <c r="Q7" s="4">
        <v>0</v>
      </c>
      <c r="R7" s="7">
        <v>44922</v>
      </c>
      <c r="S7" s="6">
        <v>44938</v>
      </c>
      <c r="T7" s="4" t="s">
        <v>34</v>
      </c>
      <c r="U7" s="4">
        <v>286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51</v>
      </c>
      <c r="B8" s="4" t="s">
        <v>26</v>
      </c>
      <c r="C8" s="4" t="s">
        <v>45</v>
      </c>
      <c r="D8" s="4" t="s">
        <v>47</v>
      </c>
      <c r="E8" s="4" t="s">
        <v>48</v>
      </c>
      <c r="F8" s="6">
        <v>44922</v>
      </c>
      <c r="G8" s="6">
        <v>44923</v>
      </c>
      <c r="H8" s="4">
        <v>1</v>
      </c>
      <c r="I8" s="4">
        <v>1</v>
      </c>
      <c r="J8" s="4">
        <v>1</v>
      </c>
      <c r="K8" s="4" t="s">
        <v>30</v>
      </c>
      <c r="L8" s="4">
        <v>-286</v>
      </c>
      <c r="M8" s="4">
        <v>-286</v>
      </c>
      <c r="N8" s="4" t="s">
        <v>52</v>
      </c>
      <c r="O8" s="4" t="s">
        <v>32</v>
      </c>
      <c r="P8" s="4" t="s">
        <v>33</v>
      </c>
      <c r="Q8" s="4">
        <v>0</v>
      </c>
      <c r="R8" s="7">
        <v>44922</v>
      </c>
      <c r="S8" s="6">
        <v>44938</v>
      </c>
      <c r="T8" s="4" t="s">
        <v>34</v>
      </c>
      <c r="U8" s="4">
        <v>-286</v>
      </c>
      <c r="V8" s="4">
        <v>0</v>
      </c>
      <c r="W8" s="4">
        <v>0</v>
      </c>
      <c r="X8" s="4" t="s">
        <v>53</v>
      </c>
      <c r="Y8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999221940893367</v>
      </c>
      <c r="B2" s="6">
        <v>44922</v>
      </c>
      <c r="C2" s="6">
        <v>44923</v>
      </c>
      <c r="D2" s="4">
        <v>222</v>
      </c>
      <c r="E2" s="4" t="str">
        <f>VLOOKUP(A2,HOP!A:L,12,0)</f>
        <v>222.00</v>
      </c>
      <c r="F2" s="4" t="str">
        <f>VLOOKUP(A2,HOP!A:C,3,0)</f>
        <v>2880199</v>
      </c>
      <c r="G2" s="4">
        <f>D2-E2</f>
        <v>0</v>
      </c>
      <c r="H2" s="4" t="str">
        <f>$H$1&amp;F2</f>
        <v>，2880199</v>
      </c>
      <c r="I2" s="4" t="str">
        <f>VLOOKUP(A2,HOP!A:U,21,0)</f>
        <v>直连</v>
      </c>
    </row>
    <row r="3" s="4" customFormat="1" spans="1:9">
      <c r="A3" s="5">
        <v>999221940901800</v>
      </c>
      <c r="B3" s="6">
        <v>44922</v>
      </c>
      <c r="C3" s="6">
        <v>44923</v>
      </c>
      <c r="D3" s="4">
        <v>222</v>
      </c>
      <c r="E3" s="4" t="str">
        <f>VLOOKUP(A3,HOP!A:L,12,0)</f>
        <v>222.00</v>
      </c>
      <c r="F3" s="4" t="str">
        <f>VLOOKUP(A3,HOP!A:C,3,0)</f>
        <v>2880204</v>
      </c>
      <c r="G3" s="4">
        <f>D3-E3</f>
        <v>0</v>
      </c>
      <c r="H3" s="4" t="str">
        <f>$H$1&amp;F3</f>
        <v>，2880204</v>
      </c>
      <c r="I3" s="4" t="str">
        <f>VLOOKUP(A3,HOP!A:U,21,0)</f>
        <v>直连</v>
      </c>
    </row>
    <row r="4" s="4" customFormat="1" hidden="1" spans="1:9">
      <c r="A4" s="5">
        <v>999222002325366</v>
      </c>
      <c r="B4" s="6">
        <v>44922</v>
      </c>
      <c r="C4" s="6">
        <v>44923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999222010482874</v>
      </c>
      <c r="B5" s="6">
        <v>44922</v>
      </c>
      <c r="C5" s="6">
        <v>44923</v>
      </c>
      <c r="D5" s="4">
        <v>286</v>
      </c>
      <c r="E5" s="4" t="str">
        <f>VLOOKUP(A5,HOP!A:L,12,0)</f>
        <v>286.00</v>
      </c>
      <c r="F5" s="4" t="str">
        <f>VLOOKUP(A5,HOP!A:C,3,0)</f>
        <v>2903338</v>
      </c>
      <c r="G5" s="4">
        <f>D5-E5</f>
        <v>0</v>
      </c>
      <c r="H5" s="4" t="str">
        <f>$H$1&amp;F5</f>
        <v>，2903338</v>
      </c>
      <c r="I5" s="4" t="str">
        <f>VLOOKUP(A5,HOP!A:U,21,0)</f>
        <v>直连</v>
      </c>
    </row>
    <row r="6" s="4" customFormat="1" hidden="1" spans="1:9">
      <c r="A6" s="5">
        <v>999222010766605</v>
      </c>
      <c r="B6" s="6">
        <v>44922</v>
      </c>
      <c r="C6" s="6">
        <v>44923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730</v>
      </c>
    </row>
    <row r="9" spans="4:4">
      <c r="D9" s="4" t="s">
        <v>56</v>
      </c>
    </row>
    <row r="13" spans="1:1">
      <c r="A13" s="4" t="s">
        <v>57</v>
      </c>
    </row>
    <row r="14" spans="1:1">
      <c r="A14" s="4" t="s">
        <v>58</v>
      </c>
    </row>
  </sheetData>
  <autoFilter ref="A1:XFD9">
    <filterColumn colId="3">
      <filters blank="1">
        <filter val="730"/>
        <filter val="222"/>
        <filter val="286"/>
        <filter val="73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H24" sqref="H24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999222010482874</v>
      </c>
      <c r="B2" s="1" t="s">
        <v>78</v>
      </c>
      <c r="C2" s="1" t="s">
        <v>79</v>
      </c>
      <c r="D2" s="1" t="s">
        <v>80</v>
      </c>
      <c r="E2" s="1" t="s">
        <v>49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999221940901800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78</v>
      </c>
      <c r="G3" s="1" t="s">
        <v>81</v>
      </c>
      <c r="H3" s="1" t="s">
        <v>82</v>
      </c>
      <c r="I3" s="1" t="s">
        <v>98</v>
      </c>
      <c r="J3" s="1" t="s">
        <v>84</v>
      </c>
      <c r="K3" s="1" t="s">
        <v>98</v>
      </c>
      <c r="L3" s="1" t="s">
        <v>98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99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999221940893367</v>
      </c>
      <c r="B4" s="1" t="s">
        <v>94</v>
      </c>
      <c r="C4" s="1" t="s">
        <v>100</v>
      </c>
      <c r="D4" s="1" t="s">
        <v>96</v>
      </c>
      <c r="E4" s="1" t="s">
        <v>101</v>
      </c>
      <c r="F4" s="1" t="s">
        <v>78</v>
      </c>
      <c r="G4" s="1" t="s">
        <v>81</v>
      </c>
      <c r="H4" s="1" t="s">
        <v>82</v>
      </c>
      <c r="I4" s="1" t="s">
        <v>98</v>
      </c>
      <c r="J4" s="1" t="s">
        <v>84</v>
      </c>
      <c r="K4" s="1" t="s">
        <v>98</v>
      </c>
      <c r="L4" s="1" t="s">
        <v>98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102</v>
      </c>
      <c r="S4" s="1" t="s">
        <v>90</v>
      </c>
      <c r="T4" s="1" t="s">
        <v>91</v>
      </c>
      <c r="U4" s="1" t="s">
        <v>92</v>
      </c>
      <c r="V4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2023-01-12T00:59:00Z</dcterms:created>
  <dcterms:modified xsi:type="dcterms:W3CDTF">2023-01-12T02:28:26Z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E6CD707934D742ED809CE759A4339790</vt:lpwstr>
  </property>
  <property fmtid="{D5CDD505-2E9C-101B-9397-08002B2CF9AE}" pid="3" name="KSOProductBuildVer">
    <vt:lpwstr>2052-11.1.0.13703</vt:lpwstr>
  </property>
</Properties>
</file>