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<sst xmlns="http://schemas.openxmlformats.org/spreadsheetml/2006/main" count="135" uniqueCount="88">
  <si>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</si>
  <si>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</si>
  <si>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</si>
  <si>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</si>
  <si>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</si>
  <si>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</si>
  <si>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</si>
  <si>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</si>
  <si>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</si>
  <si>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</si>
  <si>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</si>
  <si>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</si>
  <si>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</si>
  <si>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</si>
  <si>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</si>
  <si>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</si>
  <si>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</si>
  <si>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</si>
  <si>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</si>
  <si>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</si>
  <si>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</si>
  <si>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</si>
  <si>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</si>
  <si>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</si>
  <si>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</si>
  <si>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999222020948733	</t>
  </si>
  <si>
    <t>Ctrip</t>
  </si>
  <si>
    <t>正常</t>
  </si>
  <si>
    <t>[广州]维也纳酒店(广州南站高铁站店)(68323495)</t>
  </si>
  <si>
    <t>标准大床房&lt;2人入住&gt;</t>
  </si>
  <si>
    <t>CNY</t>
  </si>
  <si>
    <t>林文生</t>
  </si>
  <si>
    <t>CA13744230113CNY</t>
  </si>
  <si>
    <t>未提现</t>
  </si>
  <si>
    <t>携程开票</t>
  </si>
  <si>
    <t xml:space="preserve">2906574	</t>
  </si>
  <si>
    <t xml:space="preserve">104921795364	</t>
  </si>
  <si>
    <t xml:space="preserve">999222021189652	</t>
  </si>
  <si>
    <t>曹辉</t>
  </si>
  <si>
    <t xml:space="preserve">2906630	</t>
  </si>
  <si>
    <t xml:space="preserve">104921845304	</t>
  </si>
  <si>
    <t>退单</t>
  </si>
  <si>
    <t>，</t>
  </si>
  <si>
    <t>999222021189652此单多收70元待退回</t>
  </si>
  <si>
    <t xml:space="preserve"> 445 CNY</t>
  </si>
  <si>
    <t>A230113101056481</t>
  </si>
  <si>
    <t>A2301131011273605</t>
  </si>
  <si>
    <t>总计：445元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</si>
  <si>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</si>
  <si>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</si>
  <si>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</si>
  <si>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</si>
  <si>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</si>
  <si>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</si>
  <si>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</si>
  <si>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</si>
  <si>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</si>
  <si>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</si>
  <si>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</si>
  <si>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</si>
  <si>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</si>
  <si>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</si>
  <si>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</si>
  <si>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</si>
  <si>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</si>
  <si>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</si>
  <si>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</si>
  <si>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2022-12-28</t>
  </si>
  <si>
    <t>2906630</t>
  </si>
  <si>
    <t>维也纳酒店(广州南站高铁站店)</t>
  </si>
  <si>
    <t>2022-12-29</t>
  </si>
  <si>
    <t>退房日月结</t>
  </si>
  <si>
    <t>235.00</t>
  </si>
  <si>
    <t>RMB</t>
  </si>
  <si>
    <t>165.00</t>
  </si>
  <si>
    <t>-70</t>
  </si>
  <si>
    <t>0.00</t>
  </si>
  <si>
    <t>携程汇登国内直连</t>
  </si>
  <si>
    <t>01.011264</t>
  </si>
  <si>
    <t>2022-12-28 19:25:45</t>
  </si>
  <si>
    <t>否</t>
  </si>
  <si>
    <t>广州汇登信息科技有限公司</t>
  </si>
  <si>
    <t>直连</t>
  </si>
  <si>
    <t>中国</t>
  </si>
  <si>
    <t>2906574</t>
  </si>
  <si>
    <t>280.00</t>
  </si>
  <si>
    <t>210.00</t>
  </si>
  <si>
    <t>2022-12-28 18:57:22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</si>
</sst>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44923</v>
      </c>
      <c r="G2" s="6">
        <v>44924</v>
      </c>
      <c r="H2" s="4">
        <v>1</v>
      </c>
      <c r="I2" s="4">
        <v>1</v>
      </c>
      <c r="J2" s="4">
        <v>1</v>
      </c>
      <c r="K2" s="4" t="s">
        <v>30</v>
      </c>
      <c r="L2" s="4">
        <v>280</v>
      </c>
      <c r="M2" s="4">
        <v>280</v>
      </c>
      <c r="N2" s="4" t="s">
        <v>31</v>
      </c>
      <c r="O2" s="4" t="s">
        <v>32</v>
      </c>
      <c r="P2" s="4" t="s">
        <v>33</v>
      </c>
      <c r="Q2" s="4">
        <v>0</v>
      </c>
      <c r="R2" s="7">
        <v>44923</v>
      </c>
      <c r="S2" s="6">
        <v>44939</v>
      </c>
      <c r="T2" s="4" t="s">
        <v>34</v>
      </c>
      <c r="U2" s="4">
        <v>280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44923</v>
      </c>
      <c r="G3" s="6">
        <v>44924</v>
      </c>
      <c r="H3" s="4">
        <v>1</v>
      </c>
      <c r="I3" s="4">
        <v>1</v>
      </c>
      <c r="J3" s="4">
        <v>1</v>
      </c>
      <c r="K3" s="4" t="s">
        <v>30</v>
      </c>
      <c r="L3" s="4">
        <v>235</v>
      </c>
      <c r="M3" s="4">
        <v>235</v>
      </c>
      <c r="N3" s="4" t="s">
        <v>38</v>
      </c>
      <c r="O3" s="4" t="s">
        <v>32</v>
      </c>
      <c r="P3" s="4" t="s">
        <v>33</v>
      </c>
      <c r="Q3" s="4">
        <v>0</v>
      </c>
      <c r="R3" s="7">
        <v>44923</v>
      </c>
      <c r="S3" s="6">
        <v>44939</v>
      </c>
      <c r="T3" s="4" t="s">
        <v>34</v>
      </c>
      <c r="U3" s="4">
        <v>235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25</v>
      </c>
      <c r="B4" s="4" t="s">
        <v>26</v>
      </c>
      <c r="C4" s="4" t="s">
        <v>41</v>
      </c>
      <c r="D4" s="4" t="s">
        <v>28</v>
      </c>
      <c r="E4" s="4" t="s">
        <v>29</v>
      </c>
      <c r="F4" s="6">
        <v>44923</v>
      </c>
      <c r="G4" s="6">
        <v>44924</v>
      </c>
      <c r="H4" s="4">
        <v>1</v>
      </c>
      <c r="I4" s="4">
        <v>1</v>
      </c>
      <c r="J4" s="4">
        <v>1</v>
      </c>
      <c r="K4" s="4" t="s">
        <v>30</v>
      </c>
      <c r="L4" s="4">
        <v>-70</v>
      </c>
      <c r="M4" s="4">
        <v>-70</v>
      </c>
      <c r="N4" s="4" t="s">
        <v>31</v>
      </c>
      <c r="O4" s="4" t="s">
        <v>32</v>
      </c>
      <c r="P4" s="4" t="s">
        <v>33</v>
      </c>
      <c r="Q4" s="4">
        <v>0</v>
      </c>
      <c r="R4" s="7">
        <v>44923.7897337963</v>
      </c>
      <c r="S4" s="6">
        <v>44939</v>
      </c>
      <c r="T4" s="4" t="s">
        <v>34</v>
      </c>
      <c r="U4" s="4">
        <v>-70</v>
      </c>
      <c r="V4" s="4">
        <v>0</v>
      </c>
      <c r="W4" s="4">
        <v>0</v>
      </c>
      <c r="X4" s="4" t="s">
        <v>35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9" sqref="A9:C11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999222020948733</v>
      </c>
      <c r="B2" s="6">
        <v>44923</v>
      </c>
      <c r="C2" s="6">
        <v>44924</v>
      </c>
      <c r="D2" s="4">
        <v>210</v>
      </c>
      <c r="E2" s="4" t="str">
        <f>VLOOKUP(A2,HOP!A:L,12,0)</f>
        <v>210.00</v>
      </c>
      <c r="F2" s="4" t="str">
        <f>VLOOKUP(A2,HOP!A:C,3,0)</f>
        <v>2906574</v>
      </c>
      <c r="G2" s="4">
        <f>D2-E2</f>
        <v>0</v>
      </c>
      <c r="H2" s="4" t="str">
        <f>$H$1&amp;F2</f>
        <v>，2906574</v>
      </c>
      <c r="I2" s="4" t="str">
        <f>VLOOKUP(A2,HOP!A:U,21,0)</f>
        <v>直连</v>
      </c>
    </row>
    <row r="3" s="4" customFormat="1" spans="1:10">
      <c r="A3" s="5">
        <v>999222021189652</v>
      </c>
      <c r="B3" s="6">
        <v>44923</v>
      </c>
      <c r="C3" s="6">
        <v>44924</v>
      </c>
      <c r="D3" s="4">
        <v>235</v>
      </c>
      <c r="E3" s="4" t="str">
        <f>VLOOKUP(A3,HOP!A:L,12,0)</f>
        <v>165.00</v>
      </c>
      <c r="F3" s="4" t="str">
        <f>VLOOKUP(A3,HOP!A:C,3,0)</f>
        <v>2906630</v>
      </c>
      <c r="G3" s="4">
        <f>D3-E3</f>
        <v>70</v>
      </c>
      <c r="H3" s="4" t="str">
        <f>$H$1&amp;F3</f>
        <v>，2906630</v>
      </c>
      <c r="I3" s="4" t="str">
        <f>VLOOKUP(A3,HOP!A:U,21,0)</f>
        <v>直连</v>
      </c>
      <c r="J3" s="4" t="s">
        <v>43</v>
      </c>
    </row>
    <row r="5" spans="4:4">
      <c r="D5" s="4">
        <f>SUM(D2:D4)</f>
        <v>445</v>
      </c>
    </row>
    <row r="6" spans="4:4">
      <c r="D6" s="4" t="s">
        <v>44</v>
      </c>
    </row>
    <row r="9" spans="1:3">
      <c r="A9" s="4" t="s">
        <v>45</v>
      </c>
      <c r="C9" s="4">
        <v>375</v>
      </c>
    </row>
    <row r="10" spans="1:3">
      <c r="A10" s="4" t="s">
        <v>46</v>
      </c>
      <c r="C10" s="4">
        <v>70</v>
      </c>
    </row>
    <row r="11" spans="1:3">
      <c r="A11" s="4" t="s">
        <v>47</v>
      </c>
      <c r="C11" s="4">
        <f>SUM(C9:C10)</f>
        <v>445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999222021189652</v>
      </c>
      <c r="B2" s="1" t="s">
        <v>67</v>
      </c>
      <c r="C2" s="1" t="s">
        <v>68</v>
      </c>
      <c r="D2" s="1" t="s">
        <v>69</v>
      </c>
      <c r="E2" s="1" t="s">
        <v>38</v>
      </c>
      <c r="F2" s="1" t="s">
        <v>67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74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  <c r="V2" s="1" t="s">
        <v>83</v>
      </c>
    </row>
    <row r="3" s="1" customFormat="1" spans="1:22">
      <c r="A3" s="3">
        <v>999222020948733</v>
      </c>
      <c r="B3" s="1" t="s">
        <v>67</v>
      </c>
      <c r="C3" s="1" t="s">
        <v>84</v>
      </c>
      <c r="D3" s="1" t="s">
        <v>69</v>
      </c>
      <c r="E3" s="1" t="s">
        <v>31</v>
      </c>
      <c r="F3" s="1" t="s">
        <v>67</v>
      </c>
      <c r="G3" s="1" t="s">
        <v>70</v>
      </c>
      <c r="H3" s="1" t="s">
        <v>71</v>
      </c>
      <c r="I3" s="1" t="s">
        <v>85</v>
      </c>
      <c r="J3" s="1" t="s">
        <v>73</v>
      </c>
      <c r="K3" s="1" t="s">
        <v>85</v>
      </c>
      <c r="L3" s="1" t="s">
        <v>86</v>
      </c>
      <c r="M3" s="1" t="s">
        <v>75</v>
      </c>
      <c r="N3" s="1" t="s">
        <v>75</v>
      </c>
      <c r="O3" s="1" t="s">
        <v>76</v>
      </c>
      <c r="P3" s="1" t="s">
        <v>77</v>
      </c>
      <c r="Q3" s="1" t="s">
        <v>78</v>
      </c>
      <c r="R3" s="1" t="s">
        <v>87</v>
      </c>
      <c r="S3" s="1" t="s">
        <v>80</v>
      </c>
      <c r="T3" s="1" t="s">
        <v>81</v>
      </c>
      <c r="U3" s="1" t="s">
        <v>82</v>
      </c>
      <c r="V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2023-01-13T02:02:25Z</dcterms:created>
  <dcterms:modified xsi:type="dcterms:W3CDTF">2023-01-13T02:12:31Z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553C825D850F4F66986C57038609FC86</vt:lpwstr>
  </property>
  <property fmtid="{D5CDD505-2E9C-101B-9397-08002B2CF9AE}" pid="3" name="KSOProductBuildVer">
    <vt:lpwstr>2052-11.1.0.13703</vt:lpwstr>
  </property>
</Properties>
</file>