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<sst xmlns="http://schemas.openxmlformats.org/spreadsheetml/2006/main" count="254" uniqueCount="148">
  <si>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</si>
  <si>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</si>
  <si>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</si>
  <si>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</si>
  <si>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</si>
  <si>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</si>
  <si>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</si>
  <si>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</si>
  <si>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</si>
  <si>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</si>
  <si>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</si>
  <si>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</si>
  <si>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</si>
  <si>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</si>
  <si>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</si>
  <si>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</si>
  <si>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</si>
  <si>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</si>
  <si>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</si>
  <si>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</si>
  <si>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</si>
  <si>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</si>
  <si>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</si>
  <si>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</si>
  <si>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</si>
  <si>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18681620208	</t>
  </si>
  <si>
    <t>Ctrip</t>
  </si>
  <si>
    <t>正常</t>
  </si>
  <si>
    <t>[曼谷]娜娜酒店(Nana Hotel)(37241179)</t>
  </si>
  <si>
    <t>标准房&lt;不退款&gt;&lt;2人入住&gt;</t>
  </si>
  <si>
    <t>USD</t>
  </si>
  <si>
    <t>Denkhunthot/Sunisa,Denkhunthot/Sunisa</t>
  </si>
  <si>
    <t>CA5326230113USD</t>
  </si>
  <si>
    <t>未提现</t>
  </si>
  <si>
    <t>携程开票</t>
  </si>
  <si>
    <t xml:space="preserve">	</t>
  </si>
  <si>
    <t xml:space="preserve">999221985472665	</t>
  </si>
  <si>
    <t>[北雅加达]雅加达马约兰假日旅馆(Holiday Inn Jakarta Kemayoran, an IHG Hotel)(37054565)</t>
  </si>
  <si>
    <t>特大床房&lt;2人入住&gt;&lt;不退款&gt;&lt;早餐&gt;</t>
  </si>
  <si>
    <t>LIU/QIAOCHU</t>
  </si>
  <si>
    <t xml:space="preserve">2895346	</t>
  </si>
  <si>
    <t xml:space="preserve">21824299	</t>
  </si>
  <si>
    <t xml:space="preserve">999221998517188	</t>
  </si>
  <si>
    <t>[曼谷]曼谷亚洲酒店(Asia Hotel Bangkok)(37200463)</t>
  </si>
  <si>
    <t>高级房&lt;2人入住&gt;&lt;不退款&gt;</t>
  </si>
  <si>
    <t>Ng/Mag,Ng/Mag</t>
  </si>
  <si>
    <t xml:space="preserve">2899338	</t>
  </si>
  <si>
    <t xml:space="preserve">999222091352122	</t>
  </si>
  <si>
    <t>[芽庄]芽庄宜必思尚品酒店(ibis Styles Nha Trang)(46578791)</t>
  </si>
  <si>
    <t>标准房&lt;2人入住&gt;&lt;不退款&gt;</t>
  </si>
  <si>
    <t>LEE/WON JAE</t>
  </si>
  <si>
    <t xml:space="preserve">2923797	</t>
  </si>
  <si>
    <t xml:space="preserve">292320	</t>
  </si>
  <si>
    <t xml:space="preserve">999222110833667	</t>
  </si>
  <si>
    <t>[新德里]拉里特新德里酒店(The LaLiT New Delhi)(37196203)</t>
  </si>
  <si>
    <t>尊贵特大床房&lt;2人入住&gt;&lt;不退款&gt;&lt;早餐&gt;</t>
  </si>
  <si>
    <t>Montes/Deborah,Montes/Deborah</t>
  </si>
  <si>
    <t xml:space="preserve">2928951	</t>
  </si>
  <si>
    <t xml:space="preserve">RZ-1435246968	</t>
  </si>
  <si>
    <t xml:space="preserve">999222125150749	</t>
  </si>
  <si>
    <t>[乔治市]无线上网精品酒店(Wifi Boutique Hotel)(39640832)</t>
  </si>
  <si>
    <t>标准双人间&lt;2人入住&gt;&lt;不退款&gt;</t>
  </si>
  <si>
    <t>NAZRI BIN MD NOR/MD</t>
  </si>
  <si>
    <t xml:space="preserve">2932371	</t>
  </si>
  <si>
    <t>，</t>
  </si>
  <si>
    <t>A230113113042481</t>
  </si>
  <si>
    <t>A230113113141481</t>
  </si>
  <si>
    <t>USD / HKD 当前参考汇率: 7.81063</t>
  </si>
  <si>
    <t>总计： 1469 USD/
11473.82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</si>
  <si>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</si>
  <si>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</si>
  <si>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</si>
  <si>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</si>
  <si>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</si>
  <si>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</si>
  <si>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</si>
  <si>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</si>
  <si>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</si>
  <si>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</si>
  <si>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</si>
  <si>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</si>
  <si>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</si>
  <si>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</si>
  <si>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</si>
  <si>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</si>
  <si>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</si>
  <si>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</si>
  <si>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</si>
  <si>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2023-01-05</t>
  </si>
  <si>
    <t>2923797</t>
  </si>
  <si>
    <t>宜必思尚品芽庄酒店</t>
  </si>
  <si>
    <t>LEE WON JAE</t>
  </si>
  <si>
    <t>2023-01-06</t>
  </si>
  <si>
    <t>2023-01-10</t>
  </si>
  <si>
    <t>退房日周结</t>
  </si>
  <si>
    <t>746.14</t>
  </si>
  <si>
    <t>108.00</t>
  </si>
  <si>
    <t>0</t>
  </si>
  <si>
    <t>0.00</t>
  </si>
  <si>
    <t>携程盛景国际直连</t>
  </si>
  <si>
    <t>01.010677</t>
  </si>
  <si>
    <t>2023-01-05 20:45:48</t>
  </si>
  <si>
    <t>否</t>
  </si>
  <si>
    <t>汇智国际旅游发展有限公司</t>
  </si>
  <si>
    <t>直连</t>
  </si>
  <si>
    <t>越南</t>
  </si>
  <si>
    <t>2023-01-07</t>
  </si>
  <si>
    <t>2928951</t>
  </si>
  <si>
    <t>拉里特新德里酒店</t>
  </si>
  <si>
    <t>Montes Deborah,Montes Deborah</t>
  </si>
  <si>
    <t>2023-01-08</t>
  </si>
  <si>
    <t>2084.56</t>
  </si>
  <si>
    <t>304.00</t>
  </si>
  <si>
    <t>2023-01-07 18:21:42</t>
  </si>
  <si>
    <t>印度</t>
  </si>
  <si>
    <t>2022-08-08</t>
  </si>
  <si>
    <t>2648647</t>
  </si>
  <si>
    <t>娜娜酒店</t>
  </si>
  <si>
    <t>Denkhunthot Sunisa,Denkhunthot Sunisa</t>
  </si>
  <si>
    <t>2023-01-09</t>
  </si>
  <si>
    <t>250.82</t>
  </si>
  <si>
    <t>37.00</t>
  </si>
  <si>
    <t>2022-08-08 20:16:38</t>
  </si>
  <si>
    <t>泰国</t>
  </si>
  <si>
    <t>2932371</t>
  </si>
  <si>
    <t>无线上网精品酒店</t>
  </si>
  <si>
    <t>NAZRI BIN MD NOR MD</t>
  </si>
  <si>
    <t>239.82</t>
  </si>
  <si>
    <t>35.00</t>
  </si>
  <si>
    <t>2023-01-09 08:29:25</t>
  </si>
  <si>
    <t>马来西亚</t>
  </si>
  <si>
    <t>2022-12-25</t>
  </si>
  <si>
    <t>2899338</t>
  </si>
  <si>
    <t>曼谷亚洲酒店</t>
  </si>
  <si>
    <t>Ng Mag,Ng Mag</t>
  </si>
  <si>
    <t>4513.09</t>
  </si>
  <si>
    <t>644.00</t>
  </si>
  <si>
    <t>2022-12-25 14:05:26</t>
  </si>
  <si>
    <t>直采</t>
  </si>
  <si>
    <t>2022-12-23</t>
  </si>
  <si>
    <t>2895346</t>
  </si>
  <si>
    <t>雅加达马约兰假日旅馆</t>
  </si>
  <si>
    <t>LIU QIAOCHU</t>
  </si>
  <si>
    <t>2023-01-04</t>
  </si>
  <si>
    <t>2388.33</t>
  </si>
  <si>
    <t>341.00</t>
  </si>
  <si>
    <t>2022-12-23 10:55:40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</si>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</sst>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114300</xdr:colOff>
      <xdr:row>49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1536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13" sqref="C13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44935</v>
      </c>
      <c r="G2" s="6">
        <v>44936</v>
      </c>
      <c r="H2" s="4">
        <v>1</v>
      </c>
      <c r="I2" s="4">
        <v>1</v>
      </c>
      <c r="J2" s="4">
        <v>1</v>
      </c>
      <c r="K2" s="4" t="s">
        <v>30</v>
      </c>
      <c r="L2" s="4">
        <v>37</v>
      </c>
      <c r="M2" s="4">
        <v>37</v>
      </c>
      <c r="N2" s="4" t="s">
        <v>31</v>
      </c>
      <c r="O2" s="4" t="s">
        <v>32</v>
      </c>
      <c r="P2" s="4" t="s">
        <v>33</v>
      </c>
      <c r="Q2" s="4">
        <v>0</v>
      </c>
      <c r="R2" s="7">
        <v>44781</v>
      </c>
      <c r="S2" s="6">
        <v>44939</v>
      </c>
      <c r="T2" s="4" t="s">
        <v>34</v>
      </c>
      <c r="U2" s="4">
        <v>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44930</v>
      </c>
      <c r="G3" s="6">
        <v>44936</v>
      </c>
      <c r="H3" s="4">
        <v>1</v>
      </c>
      <c r="I3" s="4">
        <v>6</v>
      </c>
      <c r="J3" s="4">
        <v>6</v>
      </c>
      <c r="K3" s="4" t="s">
        <v>30</v>
      </c>
      <c r="L3" s="4">
        <v>341</v>
      </c>
      <c r="M3" s="4">
        <v>341</v>
      </c>
      <c r="N3" s="4" t="s">
        <v>39</v>
      </c>
      <c r="O3" s="4" t="s">
        <v>32</v>
      </c>
      <c r="P3" s="4" t="s">
        <v>33</v>
      </c>
      <c r="Q3" s="4">
        <v>0</v>
      </c>
      <c r="R3" s="7">
        <v>44918</v>
      </c>
      <c r="S3" s="6">
        <v>44939</v>
      </c>
      <c r="T3" s="4" t="s">
        <v>34</v>
      </c>
      <c r="U3" s="4">
        <v>341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44932</v>
      </c>
      <c r="G4" s="6">
        <v>44936</v>
      </c>
      <c r="H4" s="4">
        <v>1</v>
      </c>
      <c r="I4" s="4">
        <v>4</v>
      </c>
      <c r="J4" s="4">
        <v>4</v>
      </c>
      <c r="K4" s="4" t="s">
        <v>30</v>
      </c>
      <c r="L4" s="4">
        <v>644</v>
      </c>
      <c r="M4" s="4">
        <v>644</v>
      </c>
      <c r="N4" s="4" t="s">
        <v>45</v>
      </c>
      <c r="O4" s="4" t="s">
        <v>32</v>
      </c>
      <c r="P4" s="4" t="s">
        <v>33</v>
      </c>
      <c r="Q4" s="4">
        <v>0</v>
      </c>
      <c r="R4" s="7">
        <v>44920</v>
      </c>
      <c r="S4" s="6">
        <v>44939</v>
      </c>
      <c r="T4" s="4" t="s">
        <v>34</v>
      </c>
      <c r="U4" s="4">
        <v>644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44932</v>
      </c>
      <c r="G5" s="6">
        <v>44936</v>
      </c>
      <c r="H5" s="4">
        <v>1</v>
      </c>
      <c r="I5" s="4">
        <v>4</v>
      </c>
      <c r="J5" s="4">
        <v>4</v>
      </c>
      <c r="K5" s="4" t="s">
        <v>30</v>
      </c>
      <c r="L5" s="4">
        <v>108</v>
      </c>
      <c r="M5" s="4">
        <v>108</v>
      </c>
      <c r="N5" s="4" t="s">
        <v>50</v>
      </c>
      <c r="O5" s="4" t="s">
        <v>32</v>
      </c>
      <c r="P5" s="4" t="s">
        <v>33</v>
      </c>
      <c r="Q5" s="4">
        <v>0</v>
      </c>
      <c r="R5" s="7">
        <v>44931</v>
      </c>
      <c r="S5" s="6">
        <v>44939</v>
      </c>
      <c r="T5" s="4" t="s">
        <v>34</v>
      </c>
      <c r="U5" s="4">
        <v>108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44934</v>
      </c>
      <c r="G6" s="6">
        <v>44936</v>
      </c>
      <c r="H6" s="4">
        <v>1</v>
      </c>
      <c r="I6" s="4">
        <v>2</v>
      </c>
      <c r="J6" s="4">
        <v>2</v>
      </c>
      <c r="K6" s="4" t="s">
        <v>30</v>
      </c>
      <c r="L6" s="4">
        <v>304</v>
      </c>
      <c r="M6" s="4">
        <v>304</v>
      </c>
      <c r="N6" s="4" t="s">
        <v>56</v>
      </c>
      <c r="O6" s="4" t="s">
        <v>32</v>
      </c>
      <c r="P6" s="4" t="s">
        <v>33</v>
      </c>
      <c r="Q6" s="4">
        <v>0</v>
      </c>
      <c r="R6" s="7">
        <v>44933</v>
      </c>
      <c r="S6" s="6">
        <v>44939</v>
      </c>
      <c r="T6" s="4" t="s">
        <v>34</v>
      </c>
      <c r="U6" s="4">
        <v>304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44935</v>
      </c>
      <c r="G7" s="6">
        <v>44936</v>
      </c>
      <c r="H7" s="4">
        <v>1</v>
      </c>
      <c r="I7" s="4">
        <v>1</v>
      </c>
      <c r="J7" s="4">
        <v>1</v>
      </c>
      <c r="K7" s="4" t="s">
        <v>30</v>
      </c>
      <c r="L7" s="4">
        <v>35</v>
      </c>
      <c r="M7" s="4">
        <v>35</v>
      </c>
      <c r="N7" s="4" t="s">
        <v>62</v>
      </c>
      <c r="O7" s="4" t="s">
        <v>32</v>
      </c>
      <c r="P7" s="4" t="s">
        <v>33</v>
      </c>
      <c r="Q7" s="4">
        <v>0</v>
      </c>
      <c r="R7" s="7">
        <v>44935</v>
      </c>
      <c r="S7" s="6">
        <v>44939</v>
      </c>
      <c r="T7" s="4" t="s">
        <v>34</v>
      </c>
      <c r="U7" s="4">
        <v>35</v>
      </c>
      <c r="V7" s="4">
        <v>0</v>
      </c>
      <c r="W7" s="4">
        <v>0</v>
      </c>
      <c r="X7" s="4" t="s">
        <v>63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18681620208</v>
      </c>
      <c r="B2" s="6">
        <v>44935</v>
      </c>
      <c r="C2" s="6">
        <v>44936</v>
      </c>
      <c r="D2" s="4">
        <v>37</v>
      </c>
      <c r="E2" s="4" t="str">
        <f>VLOOKUP(A2,HOP!A:L,12,0)</f>
        <v>37.00</v>
      </c>
      <c r="F2" s="4" t="str">
        <f>VLOOKUP(A2,HOP!A:C,3,0)</f>
        <v>2648647</v>
      </c>
      <c r="G2" s="4">
        <f>D2-E2</f>
        <v>0</v>
      </c>
      <c r="H2" s="4" t="str">
        <f>$H$1&amp;F2</f>
        <v>，2648647</v>
      </c>
      <c r="I2" s="4" t="str">
        <f>VLOOKUP(A2,HOP!A:U,21,0)</f>
        <v>直连</v>
      </c>
    </row>
    <row r="3" s="4" customFormat="1" spans="1:9">
      <c r="A3" s="5">
        <v>999221985472665</v>
      </c>
      <c r="B3" s="6">
        <v>44930</v>
      </c>
      <c r="C3" s="6">
        <v>44936</v>
      </c>
      <c r="D3" s="4">
        <v>341</v>
      </c>
      <c r="E3" s="4" t="str">
        <f>VLOOKUP(A3,HOP!A:L,12,0)</f>
        <v>341.00</v>
      </c>
      <c r="F3" s="4" t="str">
        <f>VLOOKUP(A3,HOP!A:C,3,0)</f>
        <v>2895346</v>
      </c>
      <c r="G3" s="4">
        <f>D3-E3</f>
        <v>0</v>
      </c>
      <c r="H3" s="4" t="str">
        <f>$H$1&amp;F3</f>
        <v>，2895346</v>
      </c>
      <c r="I3" s="4" t="str">
        <f>VLOOKUP(A3,HOP!A:U,21,0)</f>
        <v>直连</v>
      </c>
    </row>
    <row r="4" s="4" customFormat="1" spans="1:9">
      <c r="A4" s="5">
        <v>999221998517188</v>
      </c>
      <c r="B4" s="6">
        <v>44932</v>
      </c>
      <c r="C4" s="6">
        <v>44936</v>
      </c>
      <c r="D4" s="4">
        <v>644</v>
      </c>
      <c r="E4" s="4" t="str">
        <f>VLOOKUP(A4,HOP!A:L,12,0)</f>
        <v>644.00</v>
      </c>
      <c r="F4" s="4" t="str">
        <f>VLOOKUP(A4,HOP!A:C,3,0)</f>
        <v>2899338</v>
      </c>
      <c r="G4" s="4">
        <f>D4-E4</f>
        <v>0</v>
      </c>
      <c r="H4" s="4" t="str">
        <f>$H$1&amp;F4</f>
        <v>，2899338</v>
      </c>
      <c r="I4" s="4" t="str">
        <f>VLOOKUP(A4,HOP!A:U,21,0)</f>
        <v>直采</v>
      </c>
    </row>
    <row r="5" s="4" customFormat="1" spans="1:9">
      <c r="A5" s="5">
        <v>999222091352122</v>
      </c>
      <c r="B5" s="6">
        <v>44932</v>
      </c>
      <c r="C5" s="6">
        <v>44936</v>
      </c>
      <c r="D5" s="4">
        <v>108</v>
      </c>
      <c r="E5" s="4" t="str">
        <f>VLOOKUP(A5,HOP!A:L,12,0)</f>
        <v>108.00</v>
      </c>
      <c r="F5" s="4" t="str">
        <f>VLOOKUP(A5,HOP!A:C,3,0)</f>
        <v>2923797</v>
      </c>
      <c r="G5" s="4">
        <f>D5-E5</f>
        <v>0</v>
      </c>
      <c r="H5" s="4" t="str">
        <f>$H$1&amp;F5</f>
        <v>，2923797</v>
      </c>
      <c r="I5" s="4" t="str">
        <f>VLOOKUP(A5,HOP!A:U,21,0)</f>
        <v>直连</v>
      </c>
    </row>
    <row r="6" s="4" customFormat="1" spans="1:9">
      <c r="A6" s="5">
        <v>999222110833667</v>
      </c>
      <c r="B6" s="6">
        <v>44934</v>
      </c>
      <c r="C6" s="6">
        <v>44936</v>
      </c>
      <c r="D6" s="4">
        <v>304</v>
      </c>
      <c r="E6" s="4" t="str">
        <f>VLOOKUP(A6,HOP!A:L,12,0)</f>
        <v>304.00</v>
      </c>
      <c r="F6" s="4" t="str">
        <f>VLOOKUP(A6,HOP!A:C,3,0)</f>
        <v>2928951</v>
      </c>
      <c r="G6" s="4">
        <f>D6-E6</f>
        <v>0</v>
      </c>
      <c r="H6" s="4" t="str">
        <f>$H$1&amp;F6</f>
        <v>，2928951</v>
      </c>
      <c r="I6" s="4" t="str">
        <f>VLOOKUP(A6,HOP!A:U,21,0)</f>
        <v>直连</v>
      </c>
    </row>
    <row r="7" s="4" customFormat="1" spans="1:9">
      <c r="A7" s="5">
        <v>999222125150749</v>
      </c>
      <c r="B7" s="6">
        <v>44935</v>
      </c>
      <c r="C7" s="6">
        <v>44936</v>
      </c>
      <c r="D7" s="4">
        <v>35</v>
      </c>
      <c r="E7" s="4" t="str">
        <f>VLOOKUP(A7,HOP!A:L,12,0)</f>
        <v>35.00</v>
      </c>
      <c r="F7" s="4" t="str">
        <f>VLOOKUP(A7,HOP!A:C,3,0)</f>
        <v>2932371</v>
      </c>
      <c r="G7" s="4">
        <f>D7-E7</f>
        <v>0</v>
      </c>
      <c r="H7" s="4" t="str">
        <f>$H$1&amp;F7</f>
        <v>，2932371</v>
      </c>
      <c r="I7" s="4" t="str">
        <f>VLOOKUP(A7,HOP!A:U,21,0)</f>
        <v>直连</v>
      </c>
    </row>
    <row r="9" spans="4:4">
      <c r="D9" s="4">
        <f>SUM(D2:D8)</f>
        <v>1469</v>
      </c>
    </row>
    <row r="13" spans="1:5">
      <c r="A13" s="4" t="s">
        <v>65</v>
      </c>
      <c r="D13" s="4">
        <v>644</v>
      </c>
      <c r="E13" s="4">
        <v>5030.05</v>
      </c>
    </row>
    <row r="14" spans="1:5">
      <c r="A14" s="4" t="s">
        <v>66</v>
      </c>
      <c r="D14" s="4">
        <v>825</v>
      </c>
      <c r="E14" s="4">
        <v>6443.77</v>
      </c>
    </row>
    <row r="15" spans="1:5">
      <c r="A15" s="4" t="s">
        <v>67</v>
      </c>
      <c r="D15" s="4">
        <f>SUM(D13:D14)</f>
        <v>1469</v>
      </c>
      <c r="E15" s="4">
        <f>SUM(E13:E14)</f>
        <v>11473.82</v>
      </c>
    </row>
    <row r="16" spans="1:1">
      <c r="A16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999222091352122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999222110833667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93</v>
      </c>
      <c r="H3" s="1" t="s">
        <v>94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113</v>
      </c>
      <c r="S3" s="1" t="s">
        <v>102</v>
      </c>
      <c r="T3" s="1" t="s">
        <v>103</v>
      </c>
      <c r="U3" s="1" t="s">
        <v>104</v>
      </c>
      <c r="V3" s="1" t="s">
        <v>114</v>
      </c>
    </row>
    <row r="4" s="1" customFormat="1" spans="1:22">
      <c r="A4" s="3">
        <v>18681620208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119</v>
      </c>
      <c r="G4" s="1" t="s">
        <v>93</v>
      </c>
      <c r="H4" s="1" t="s">
        <v>94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122</v>
      </c>
      <c r="S4" s="1" t="s">
        <v>102</v>
      </c>
      <c r="T4" s="1" t="s">
        <v>103</v>
      </c>
      <c r="U4" s="1" t="s">
        <v>104</v>
      </c>
      <c r="V4" s="1" t="s">
        <v>123</v>
      </c>
    </row>
    <row r="5" s="1" customFormat="1" spans="1:22">
      <c r="A5" s="3">
        <v>999222125150749</v>
      </c>
      <c r="B5" s="1" t="s">
        <v>119</v>
      </c>
      <c r="C5" s="1" t="s">
        <v>124</v>
      </c>
      <c r="D5" s="1" t="s">
        <v>125</v>
      </c>
      <c r="E5" s="1" t="s">
        <v>126</v>
      </c>
      <c r="F5" s="1" t="s">
        <v>119</v>
      </c>
      <c r="G5" s="1" t="s">
        <v>93</v>
      </c>
      <c r="H5" s="1" t="s">
        <v>94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129</v>
      </c>
      <c r="S5" s="1" t="s">
        <v>102</v>
      </c>
      <c r="T5" s="1" t="s">
        <v>103</v>
      </c>
      <c r="U5" s="1" t="s">
        <v>104</v>
      </c>
      <c r="V5" s="1" t="s">
        <v>130</v>
      </c>
    </row>
    <row r="6" s="1" customFormat="1" spans="1:22">
      <c r="A6" s="3">
        <v>999221998517188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92</v>
      </c>
      <c r="G6" s="1" t="s">
        <v>93</v>
      </c>
      <c r="H6" s="1" t="s">
        <v>94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137</v>
      </c>
      <c r="S6" s="1" t="s">
        <v>102</v>
      </c>
      <c r="T6" s="1" t="s">
        <v>103</v>
      </c>
      <c r="U6" s="1" t="s">
        <v>138</v>
      </c>
      <c r="V6" s="1" t="s">
        <v>123</v>
      </c>
    </row>
    <row r="7" s="1" customFormat="1" spans="1:22">
      <c r="A7" s="3">
        <v>999221985472665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143</v>
      </c>
      <c r="G7" s="1" t="s">
        <v>93</v>
      </c>
      <c r="H7" s="1" t="s">
        <v>94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146</v>
      </c>
      <c r="S7" s="1" t="s">
        <v>102</v>
      </c>
      <c r="T7" s="1" t="s">
        <v>103</v>
      </c>
      <c r="U7" s="1" t="s">
        <v>104</v>
      </c>
      <c r="V7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2023-01-13T03:24:12Z</dcterms:created>
  <dcterms:modified xsi:type="dcterms:W3CDTF">2023-01-13T03:33:56Z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B785063CAEFB4BB4A43D8AE5B115270D</vt:lpwstr>
  </property>
  <property fmtid="{D5CDD505-2E9C-101B-9397-08002B2CF9AE}" pid="3" name="KSOProductBuildVer">
    <vt:lpwstr>2052-11.1.0.13703</vt:lpwstr>
  </property>
</Properties>
</file>