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</definedName>
  </definedNames>
  <calcPr calcId="144525"/>
</workbook>
</file>

<file path=xl/sharedStrings.xml><?xml version="1.0" encoding="utf-8"?>
<sst xmlns="http://schemas.openxmlformats.org/spreadsheetml/2006/main" count="117" uniqueCount="90">
  <si>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</si>
  <si>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</si>
  <si>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</si>
  <si>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</si>
  <si>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</si>
  <si>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</si>
  <si>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</si>
  <si>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</si>
  <si>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</si>
  <si>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</si>
  <si>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</si>
  <si>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</si>
  <si>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</si>
  <si>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</si>
  <si>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</si>
  <si>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</si>
  <si>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</si>
  <si>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</si>
  <si>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</si>
  <si>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</si>
  <si>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</si>
  <si>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</si>
  <si>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</si>
  <si>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</si>
  <si>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</si>
  <si>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999221981519905	</t>
  </si>
  <si>
    <t>Ctrip</t>
  </si>
  <si>
    <t>正常</t>
  </si>
  <si>
    <t>[梅州]梅州白天鹅迎宾馆(100697959)</t>
  </si>
  <si>
    <t>商务江景双床房&lt;超值特惠&gt;&lt;双人入住&gt;&lt;日历房套餐高价值&gt;&lt;单早&gt;&lt;新酒店礼盒&gt;</t>
  </si>
  <si>
    <t>CNY</t>
  </si>
  <si>
    <t>冼学艺</t>
  </si>
  <si>
    <t>CA363230114CNY</t>
  </si>
  <si>
    <t>未提现</t>
  </si>
  <si>
    <t>携程开票</t>
  </si>
  <si>
    <t xml:space="preserve">	</t>
  </si>
  <si>
    <t xml:space="preserve">999221987483187	</t>
  </si>
  <si>
    <t>[三亚]三亚亚太海航度假酒店暨亚太国际会议中心(67322550)</t>
  </si>
  <si>
    <t>园景双床房&lt;双人入住&gt;&lt;内宾&gt;&lt;预付&gt;&lt;双早&gt;</t>
  </si>
  <si>
    <t>刘淑惠</t>
  </si>
  <si>
    <t xml:space="preserve">2895851	</t>
  </si>
  <si>
    <t xml:space="preserve">115763752	</t>
  </si>
  <si>
    <t xml:space="preserve">999222016267421	</t>
  </si>
  <si>
    <t>商务江景大床房&lt;超值特惠&gt;&lt;双人入住&gt;&lt;日历房套餐高价值&gt;&lt;单早&gt;&lt;新酒店礼盒&gt;</t>
  </si>
  <si>
    <t>王翰林</t>
  </si>
  <si>
    <t>，</t>
  </si>
  <si>
    <t>999221981519905</t>
  </si>
  <si>
    <t>202212221626450071</t>
  </si>
  <si>
    <t>999222016267421</t>
  </si>
  <si>
    <t>202212280755060025</t>
  </si>
  <si>
    <t>A230114094219481</t>
  </si>
  <si>
    <t>房集:i230114094126  645.25元</t>
  </si>
  <si>
    <t>CNY / HKD 当前参考汇率: 1.164078957</t>
  </si>
  <si>
    <t>总计： 1173.48 CNY/
1366.02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</si>
  <si>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</si>
  <si>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</si>
  <si>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</si>
  <si>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</si>
  <si>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</si>
  <si>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</si>
  <si>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</si>
  <si>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</si>
  <si>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</si>
  <si>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</si>
  <si>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</si>
  <si>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</si>
  <si>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</si>
  <si>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</si>
  <si>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</si>
  <si>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</si>
  <si>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</si>
  <si>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</si>
  <si>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</si>
  <si>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2022-12-23</t>
  </si>
  <si>
    <t>2895851</t>
  </si>
  <si>
    <t>三亚亚太海航度假酒店暨亚太国际会议中心</t>
  </si>
  <si>
    <t>2022-12-28</t>
  </si>
  <si>
    <t>2022-12-30</t>
  </si>
  <si>
    <t>退房日周结</t>
  </si>
  <si>
    <t>528.23</t>
  </si>
  <si>
    <t>RMB</t>
  </si>
  <si>
    <t>0</t>
  </si>
  <si>
    <t>0.00</t>
  </si>
  <si>
    <t>携程国内直连(DD)</t>
  </si>
  <si>
    <t>01.011249</t>
  </si>
  <si>
    <t>2022-12-23 14:55:13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</si>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</sst>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12</xdr:col>
      <xdr:colOff>38100</xdr:colOff>
      <xdr:row>49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892492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44924</v>
      </c>
      <c r="G2" s="6">
        <v>44925</v>
      </c>
      <c r="H2" s="4">
        <v>1</v>
      </c>
      <c r="I2" s="4">
        <v>1</v>
      </c>
      <c r="J2" s="4">
        <v>1</v>
      </c>
      <c r="K2" s="4" t="s">
        <v>30</v>
      </c>
      <c r="L2" s="4">
        <v>333.75</v>
      </c>
      <c r="M2" s="4">
        <v>333.75</v>
      </c>
      <c r="N2" s="4" t="s">
        <v>31</v>
      </c>
      <c r="O2" s="4" t="s">
        <v>32</v>
      </c>
      <c r="P2" s="4" t="s">
        <v>33</v>
      </c>
      <c r="Q2" s="4">
        <v>0</v>
      </c>
      <c r="R2" s="7">
        <v>44917</v>
      </c>
      <c r="S2" s="6">
        <v>44940</v>
      </c>
      <c r="T2" s="4" t="s">
        <v>34</v>
      </c>
      <c r="U2" s="4">
        <v>333.75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44923</v>
      </c>
      <c r="G3" s="6">
        <v>44925</v>
      </c>
      <c r="H3" s="4">
        <v>1</v>
      </c>
      <c r="I3" s="4">
        <v>2</v>
      </c>
      <c r="J3" s="4">
        <v>2</v>
      </c>
      <c r="K3" s="4" t="s">
        <v>30</v>
      </c>
      <c r="L3" s="4">
        <v>528.23</v>
      </c>
      <c r="M3" s="4">
        <v>528.23</v>
      </c>
      <c r="N3" s="4" t="s">
        <v>39</v>
      </c>
      <c r="O3" s="4" t="s">
        <v>32</v>
      </c>
      <c r="P3" s="4" t="s">
        <v>33</v>
      </c>
      <c r="Q3" s="4">
        <v>0</v>
      </c>
      <c r="R3" s="7">
        <v>44918</v>
      </c>
      <c r="S3" s="6">
        <v>44940</v>
      </c>
      <c r="T3" s="4" t="s">
        <v>34</v>
      </c>
      <c r="U3" s="4">
        <v>528.23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44924</v>
      </c>
      <c r="G4" s="6">
        <v>44925</v>
      </c>
      <c r="H4" s="4">
        <v>1</v>
      </c>
      <c r="I4" s="4">
        <v>1</v>
      </c>
      <c r="J4" s="4">
        <v>1</v>
      </c>
      <c r="K4" s="4" t="s">
        <v>30</v>
      </c>
      <c r="L4" s="4">
        <v>311.5</v>
      </c>
      <c r="M4" s="4">
        <v>311.5</v>
      </c>
      <c r="N4" s="4" t="s">
        <v>44</v>
      </c>
      <c r="O4" s="4" t="s">
        <v>32</v>
      </c>
      <c r="P4" s="4" t="s">
        <v>33</v>
      </c>
      <c r="Q4" s="4">
        <v>0</v>
      </c>
      <c r="R4" s="7">
        <v>44923</v>
      </c>
      <c r="S4" s="6">
        <v>44940</v>
      </c>
      <c r="T4" s="4" t="s">
        <v>34</v>
      </c>
      <c r="U4" s="4">
        <v>311.5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14" sqref="G14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10">
      <c r="A2" s="8" t="s">
        <v>46</v>
      </c>
      <c r="B2" s="6">
        <v>44924</v>
      </c>
      <c r="C2" s="6">
        <v>44925</v>
      </c>
      <c r="D2" s="4">
        <v>333.75</v>
      </c>
      <c r="E2" s="4">
        <v>333.75</v>
      </c>
      <c r="F2" s="9" t="s">
        <v>47</v>
      </c>
      <c r="G2" s="4">
        <f>D2-E2</f>
        <v>0</v>
      </c>
      <c r="H2" s="4" t="str">
        <f>$H$1&amp;F2</f>
        <v>，202212221626450071</v>
      </c>
      <c r="I2" s="4" t="e">
        <f>VLOOKUP(A2,HOP!A:U,21,0)</f>
        <v>#N/A</v>
      </c>
      <c r="J2" s="4">
        <v>12.22</v>
      </c>
    </row>
    <row r="3" s="4" customFormat="1" spans="1:9">
      <c r="A3" s="5">
        <v>999221987483187</v>
      </c>
      <c r="B3" s="6">
        <v>44923</v>
      </c>
      <c r="C3" s="6">
        <v>44925</v>
      </c>
      <c r="D3" s="4">
        <v>528.23</v>
      </c>
      <c r="E3" s="4" t="str">
        <f>VLOOKUP(A3,HOP!A:L,12,0)</f>
        <v>528.23</v>
      </c>
      <c r="F3" s="4" t="str">
        <f>VLOOKUP(A3,HOP!A:C,3,0)</f>
        <v>2895851</v>
      </c>
      <c r="G3" s="4">
        <f>D3-E3</f>
        <v>0</v>
      </c>
      <c r="H3" s="4" t="str">
        <f>$H$1&amp;F3</f>
        <v>，2895851</v>
      </c>
      <c r="I3" s="4" t="str">
        <f>VLOOKUP(A3,HOP!A:U,21,0)</f>
        <v>直连</v>
      </c>
    </row>
    <row r="4" s="4" customFormat="1" spans="1:10">
      <c r="A4" s="8" t="s">
        <v>48</v>
      </c>
      <c r="B4" s="6">
        <v>44924</v>
      </c>
      <c r="C4" s="6">
        <v>44925</v>
      </c>
      <c r="D4" s="4">
        <v>311.5</v>
      </c>
      <c r="E4" s="4">
        <v>311.5</v>
      </c>
      <c r="F4" s="9" t="s">
        <v>49</v>
      </c>
      <c r="G4" s="4">
        <f>D4-E4</f>
        <v>0</v>
      </c>
      <c r="H4" s="4" t="str">
        <f>$H$1&amp;F4</f>
        <v>，202212280755060025</v>
      </c>
      <c r="I4" s="4" t="e">
        <f>VLOOKUP(A4,HOP!A:U,21,0)</f>
        <v>#N/A</v>
      </c>
      <c r="J4" s="4">
        <v>12.28</v>
      </c>
    </row>
    <row r="6" spans="4:4">
      <c r="D6" s="4">
        <f>SUM(D2:D5)</f>
        <v>1173.48</v>
      </c>
    </row>
    <row r="10" spans="1:4">
      <c r="A10" s="4" t="s">
        <v>50</v>
      </c>
      <c r="C10" s="4">
        <v>528.23</v>
      </c>
      <c r="D10" s="4">
        <v>614.9</v>
      </c>
    </row>
    <row r="11" spans="1:4">
      <c r="A11" s="4" t="s">
        <v>51</v>
      </c>
      <c r="C11" s="4">
        <v>645.25</v>
      </c>
      <c r="D11" s="4">
        <v>751.12</v>
      </c>
    </row>
    <row r="12" spans="1:4">
      <c r="A12" s="4" t="s">
        <v>52</v>
      </c>
      <c r="C12" s="4">
        <f>SUM(C10:C11)</f>
        <v>1173.48</v>
      </c>
      <c r="D12" s="4">
        <f>SUM(D10:D11)</f>
        <v>1366.02</v>
      </c>
    </row>
    <row r="13" spans="1:1">
      <c r="A13" s="4" t="s">
        <v>53</v>
      </c>
    </row>
  </sheetData>
  <autoFilter ref="A1:XFD4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999221987483187</v>
      </c>
      <c r="B2" s="1" t="s">
        <v>73</v>
      </c>
      <c r="C2" s="1" t="s">
        <v>74</v>
      </c>
      <c r="D2" s="1" t="s">
        <v>75</v>
      </c>
      <c r="E2" s="1" t="s">
        <v>39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2023-01-14T01:29:41Z</dcterms:created>
  <dcterms:modified xsi:type="dcterms:W3CDTF">2023-01-14T01:42:57Z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802724B4C03E4CB9952C025D46C0DCBB</vt:lpwstr>
  </property>
  <property fmtid="{D5CDD505-2E9C-101B-9397-08002B2CF9AE}" pid="3" name="KSOProductBuildVer">
    <vt:lpwstr>2052-11.1.0.13703</vt:lpwstr>
  </property>
</Properties>
</file>