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</definedName>
  </definedNames>
  <calcPr calcId="144525"/>
</workbook>
</file>

<file path=xl/sharedStrings.xml><?xml version="1.0" encoding="utf-8"?>
<sst xmlns="http://schemas.openxmlformats.org/spreadsheetml/2006/main" count="245" uniqueCount="132">
  <si>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</si>
  <si>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</si>
  <si>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</si>
  <si>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</si>
  <si>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</si>
  <si>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</si>
  <si>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</si>
  <si>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</si>
  <si>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</si>
  <si>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</si>
  <si>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</si>
  <si>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</si>
  <si>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</si>
  <si>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</si>
  <si>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</si>
  <si>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</si>
  <si>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</si>
  <si>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</si>
  <si>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</si>
  <si>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</si>
  <si>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</si>
  <si>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</si>
  <si>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</si>
  <si>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</si>
  <si>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</si>
  <si>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18798942250	</t>
  </si>
  <si>
    <t>Ctrip</t>
  </si>
  <si>
    <t>正常</t>
  </si>
  <si>
    <t>[下龙市]下龙湾温德姆传奇酒店(Wyndham Legend Halong Hotel)(37234475)</t>
  </si>
  <si>
    <t>豪华双人房&lt;不退款&gt;&lt;2人入住&gt;</t>
  </si>
  <si>
    <t>USD</t>
  </si>
  <si>
    <t>BENIWAL/VIKRAM SINGH</t>
  </si>
  <si>
    <t>CA5326230114USD</t>
  </si>
  <si>
    <t>未提现</t>
  </si>
  <si>
    <t>携程开票</t>
  </si>
  <si>
    <t xml:space="preserve">	</t>
  </si>
  <si>
    <t xml:space="preserve">535138	</t>
  </si>
  <si>
    <t xml:space="preserve">999222011582909	</t>
  </si>
  <si>
    <t>[普吉岛]卡塔棕榈水疗度假酒店 (SHA Extra Plus)(Kata Palm Resort &amp; Spa (SHA Extra Plus))(44800399)</t>
  </si>
  <si>
    <t>高级房&lt;2人入住&gt;&lt;不退款&gt;</t>
  </si>
  <si>
    <t>Jalal/Alfardous,Jalal/Alfardous</t>
  </si>
  <si>
    <t xml:space="preserve">2903993	</t>
  </si>
  <si>
    <t xml:space="preserve">999222125438195	</t>
  </si>
  <si>
    <t>[盖拉德]安纳马斯 - 日内瓦基里亚德直营(Kyriad Direct Annemasse - Genève)(39684604)</t>
  </si>
  <si>
    <t>双人间&lt;2人入住&gt;&lt;不退款&gt;</t>
  </si>
  <si>
    <t>Tejjini/Mohamed</t>
  </si>
  <si>
    <t xml:space="preserve">2932462	</t>
  </si>
  <si>
    <t xml:space="preserve">33698UC007882	</t>
  </si>
  <si>
    <t xml:space="preserve">999222126520632	</t>
  </si>
  <si>
    <t>[曼谷]金玉素万那普酒店(Golden Jade Suvarnabhumi)(37054573)</t>
  </si>
  <si>
    <t>Pavake/Natakorn,Pavake/Natakorn</t>
  </si>
  <si>
    <t xml:space="preserve">2932872	</t>
  </si>
  <si>
    <t xml:space="preserve">Acknowledged	</t>
  </si>
  <si>
    <t xml:space="preserve">999222130794877	</t>
  </si>
  <si>
    <t>Gaewbootdee/Lanta</t>
  </si>
  <si>
    <t xml:space="preserve">2933587	</t>
  </si>
  <si>
    <t xml:space="preserve">acknowledged	</t>
  </si>
  <si>
    <t xml:space="preserve">999222135229005	</t>
  </si>
  <si>
    <t>[新山]新山凯贝丽酒店式服务公寓(Capri by Fraser Johor Bahru)(39605409)</t>
  </si>
  <si>
    <t>一卧室豪华海景特大床房&lt;2人入住&gt;&lt;不退款&gt;</t>
  </si>
  <si>
    <t>binte su aini/siti zarifah</t>
  </si>
  <si>
    <t xml:space="preserve">2934712	</t>
  </si>
  <si>
    <t>取消</t>
  </si>
  <si>
    <t>,</t>
  </si>
  <si>
    <t>A230114105712481</t>
  </si>
  <si>
    <t>A230114105809481</t>
  </si>
  <si>
    <t>USD / HKD 当前参考汇率: 7.80863</t>
  </si>
  <si>
    <t>总计:543 USD/
4240.09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</si>
  <si>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</si>
  <si>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</si>
  <si>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</si>
  <si>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</si>
  <si>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</si>
  <si>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</si>
  <si>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</si>
  <si>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</si>
  <si>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</si>
  <si>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</si>
  <si>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</si>
  <si>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</si>
  <si>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</si>
  <si>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</si>
  <si>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</si>
  <si>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</si>
  <si>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</si>
  <si>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</si>
  <si>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</si>
  <si>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2023-01-09</t>
  </si>
  <si>
    <t>2933587</t>
  </si>
  <si>
    <t>曼谷金玉素旺纳普酒店</t>
  </si>
  <si>
    <t>Gaewbootdee Lanta</t>
  </si>
  <si>
    <t>2023-01-10</t>
  </si>
  <si>
    <t>2023-01-11</t>
  </si>
  <si>
    <t>退房日周结</t>
  </si>
  <si>
    <t>178.15</t>
  </si>
  <si>
    <t>26.00</t>
  </si>
  <si>
    <t>0</t>
  </si>
  <si>
    <t>0.00</t>
  </si>
  <si>
    <t>携程盛景国际直连</t>
  </si>
  <si>
    <t>01.010677</t>
  </si>
  <si>
    <t>2023-01-09 17:39:00</t>
  </si>
  <si>
    <t>否</t>
  </si>
  <si>
    <t>汇智国际旅游发展有限公司</t>
  </si>
  <si>
    <t>直采</t>
  </si>
  <si>
    <t>泰国</t>
  </si>
  <si>
    <t>2932872</t>
  </si>
  <si>
    <t>Pavake Natakorn,Pavake Natakorn</t>
  </si>
  <si>
    <t>2023-01-09 13:34:22</t>
  </si>
  <si>
    <t>2932462</t>
  </si>
  <si>
    <t>安纳马斯 - 日内瓦基里亚德直营</t>
  </si>
  <si>
    <t>Tejjini Mohamed</t>
  </si>
  <si>
    <t>349.46</t>
  </si>
  <si>
    <t>51.00</t>
  </si>
  <si>
    <t>2023-01-09 09:51:35</t>
  </si>
  <si>
    <t>直连</t>
  </si>
  <si>
    <t>法国</t>
  </si>
  <si>
    <t>2022-12-27</t>
  </si>
  <si>
    <t>2903993</t>
  </si>
  <si>
    <t>普吉岛卡塔棕榈温泉度假酒店</t>
  </si>
  <si>
    <t>Jalal Alfardous,Jalal Alfardous</t>
  </si>
  <si>
    <t>1270.43</t>
  </si>
  <si>
    <t>182.00</t>
  </si>
  <si>
    <t>2022-12-27 16:36:49</t>
  </si>
  <si>
    <t>2022-08-18</t>
  </si>
  <si>
    <t>2659683</t>
  </si>
  <si>
    <t>下龙湾温德姆传奇酒店</t>
  </si>
  <si>
    <t>BENIWAL VIKRAM SINGH</t>
  </si>
  <si>
    <t>2023-01-08</t>
  </si>
  <si>
    <t>1753.73</t>
  </si>
  <si>
    <t>258.00</t>
  </si>
  <si>
    <t>2022-08-18 23:10:47</t>
  </si>
  <si>
    <t>越南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</si>
</sst>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14</xdr:col>
      <xdr:colOff>476250</xdr:colOff>
      <xdr:row>50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506075" cy="4972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44934</v>
      </c>
      <c r="G2" s="6">
        <v>44937</v>
      </c>
      <c r="H2" s="4">
        <v>1</v>
      </c>
      <c r="I2" s="4">
        <v>3</v>
      </c>
      <c r="J2" s="4">
        <v>3</v>
      </c>
      <c r="K2" s="4" t="s">
        <v>30</v>
      </c>
      <c r="L2" s="4">
        <v>258</v>
      </c>
      <c r="M2" s="4">
        <v>258</v>
      </c>
      <c r="N2" s="4" t="s">
        <v>31</v>
      </c>
      <c r="O2" s="4" t="s">
        <v>32</v>
      </c>
      <c r="P2" s="4" t="s">
        <v>33</v>
      </c>
      <c r="Q2" s="4">
        <v>0</v>
      </c>
      <c r="R2" s="7">
        <v>44791</v>
      </c>
      <c r="S2" s="6">
        <v>44940</v>
      </c>
      <c r="T2" s="4" t="s">
        <v>34</v>
      </c>
      <c r="U2" s="4">
        <v>258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44935</v>
      </c>
      <c r="G3" s="6">
        <v>44937</v>
      </c>
      <c r="H3" s="4">
        <v>1</v>
      </c>
      <c r="I3" s="4">
        <v>2</v>
      </c>
      <c r="J3" s="4">
        <v>2</v>
      </c>
      <c r="K3" s="4" t="s">
        <v>30</v>
      </c>
      <c r="L3" s="4">
        <v>182</v>
      </c>
      <c r="M3" s="4">
        <v>182</v>
      </c>
      <c r="N3" s="4" t="s">
        <v>40</v>
      </c>
      <c r="O3" s="4" t="s">
        <v>32</v>
      </c>
      <c r="P3" s="4" t="s">
        <v>33</v>
      </c>
      <c r="Q3" s="4">
        <v>0</v>
      </c>
      <c r="R3" s="7">
        <v>44922</v>
      </c>
      <c r="S3" s="6">
        <v>44940</v>
      </c>
      <c r="T3" s="4" t="s">
        <v>34</v>
      </c>
      <c r="U3" s="4">
        <v>182</v>
      </c>
      <c r="V3" s="4">
        <v>0</v>
      </c>
      <c r="W3" s="4">
        <v>0</v>
      </c>
      <c r="X3" s="4" t="s">
        <v>41</v>
      </c>
      <c r="Y3" s="4" t="s">
        <v>35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44936</v>
      </c>
      <c r="G4" s="6">
        <v>44937</v>
      </c>
      <c r="H4" s="4">
        <v>1</v>
      </c>
      <c r="I4" s="4">
        <v>1</v>
      </c>
      <c r="J4" s="4">
        <v>1</v>
      </c>
      <c r="K4" s="4" t="s">
        <v>30</v>
      </c>
      <c r="L4" s="4">
        <v>51</v>
      </c>
      <c r="M4" s="4">
        <v>51</v>
      </c>
      <c r="N4" s="4" t="s">
        <v>45</v>
      </c>
      <c r="O4" s="4" t="s">
        <v>32</v>
      </c>
      <c r="P4" s="4" t="s">
        <v>33</v>
      </c>
      <c r="Q4" s="4">
        <v>0</v>
      </c>
      <c r="R4" s="7">
        <v>44935</v>
      </c>
      <c r="S4" s="6">
        <v>44940</v>
      </c>
      <c r="T4" s="4" t="s">
        <v>34</v>
      </c>
      <c r="U4" s="4">
        <v>51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39</v>
      </c>
      <c r="F5" s="6">
        <v>44936</v>
      </c>
      <c r="G5" s="6">
        <v>44937</v>
      </c>
      <c r="H5" s="4">
        <v>1</v>
      </c>
      <c r="I5" s="4">
        <v>1</v>
      </c>
      <c r="J5" s="4">
        <v>1</v>
      </c>
      <c r="K5" s="4" t="s">
        <v>30</v>
      </c>
      <c r="L5" s="4">
        <v>26</v>
      </c>
      <c r="M5" s="4">
        <v>26</v>
      </c>
      <c r="N5" s="4" t="s">
        <v>50</v>
      </c>
      <c r="O5" s="4" t="s">
        <v>32</v>
      </c>
      <c r="P5" s="4" t="s">
        <v>33</v>
      </c>
      <c r="Q5" s="4">
        <v>0</v>
      </c>
      <c r="R5" s="7">
        <v>44935</v>
      </c>
      <c r="S5" s="6">
        <v>44940</v>
      </c>
      <c r="T5" s="4" t="s">
        <v>34</v>
      </c>
      <c r="U5" s="4">
        <v>26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49</v>
      </c>
      <c r="E6" s="4" t="s">
        <v>39</v>
      </c>
      <c r="F6" s="6">
        <v>44936</v>
      </c>
      <c r="G6" s="6">
        <v>44937</v>
      </c>
      <c r="H6" s="4">
        <v>1</v>
      </c>
      <c r="I6" s="4">
        <v>1</v>
      </c>
      <c r="J6" s="4">
        <v>1</v>
      </c>
      <c r="K6" s="4" t="s">
        <v>30</v>
      </c>
      <c r="L6" s="4">
        <v>26</v>
      </c>
      <c r="M6" s="4">
        <v>26</v>
      </c>
      <c r="N6" s="4" t="s">
        <v>54</v>
      </c>
      <c r="O6" s="4" t="s">
        <v>32</v>
      </c>
      <c r="P6" s="4" t="s">
        <v>33</v>
      </c>
      <c r="Q6" s="4">
        <v>0</v>
      </c>
      <c r="R6" s="7">
        <v>44935</v>
      </c>
      <c r="S6" s="6">
        <v>44940</v>
      </c>
      <c r="T6" s="4" t="s">
        <v>34</v>
      </c>
      <c r="U6" s="4">
        <v>26</v>
      </c>
      <c r="V6" s="4">
        <v>0</v>
      </c>
      <c r="W6" s="4">
        <v>0</v>
      </c>
      <c r="X6" s="4" t="s">
        <v>55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44936</v>
      </c>
      <c r="G7" s="6">
        <v>44937</v>
      </c>
      <c r="H7" s="4">
        <v>1</v>
      </c>
      <c r="I7" s="4">
        <v>1</v>
      </c>
      <c r="J7" s="4">
        <v>1</v>
      </c>
      <c r="K7" s="4" t="s">
        <v>30</v>
      </c>
      <c r="L7" s="4">
        <v>104</v>
      </c>
      <c r="M7" s="4">
        <v>104</v>
      </c>
      <c r="N7" s="4" t="s">
        <v>60</v>
      </c>
      <c r="O7" s="4" t="s">
        <v>32</v>
      </c>
      <c r="P7" s="4" t="s">
        <v>33</v>
      </c>
      <c r="Q7" s="4">
        <v>0</v>
      </c>
      <c r="R7" s="7">
        <v>44936</v>
      </c>
      <c r="S7" s="6">
        <v>44940</v>
      </c>
      <c r="T7" s="4" t="s">
        <v>34</v>
      </c>
      <c r="U7" s="4">
        <v>104</v>
      </c>
      <c r="V7" s="4">
        <v>0</v>
      </c>
      <c r="W7" s="4">
        <v>0</v>
      </c>
      <c r="X7" s="4" t="s">
        <v>61</v>
      </c>
      <c r="Y7" s="4" t="s">
        <v>35</v>
      </c>
    </row>
    <row r="8" s="4" customFormat="1" spans="1:25">
      <c r="A8" s="4" t="s">
        <v>57</v>
      </c>
      <c r="B8" s="4" t="s">
        <v>26</v>
      </c>
      <c r="C8" s="4" t="s">
        <v>62</v>
      </c>
      <c r="D8" s="4" t="s">
        <v>58</v>
      </c>
      <c r="E8" s="4" t="s">
        <v>59</v>
      </c>
      <c r="F8" s="6">
        <v>44936</v>
      </c>
      <c r="G8" s="6">
        <v>44937</v>
      </c>
      <c r="H8" s="4">
        <v>1</v>
      </c>
      <c r="I8" s="4">
        <v>1</v>
      </c>
      <c r="J8" s="4">
        <v>1</v>
      </c>
      <c r="K8" s="4" t="s">
        <v>30</v>
      </c>
      <c r="L8" s="4">
        <v>-104</v>
      </c>
      <c r="M8" s="4">
        <v>-104</v>
      </c>
      <c r="N8" s="4" t="s">
        <v>60</v>
      </c>
      <c r="O8" s="4" t="s">
        <v>32</v>
      </c>
      <c r="P8" s="4" t="s">
        <v>33</v>
      </c>
      <c r="Q8" s="4">
        <v>0</v>
      </c>
      <c r="R8" s="7">
        <v>44936</v>
      </c>
      <c r="S8" s="6">
        <v>44940</v>
      </c>
      <c r="T8" s="4" t="s">
        <v>34</v>
      </c>
      <c r="U8" s="4">
        <v>-104</v>
      </c>
      <c r="V8" s="4">
        <v>0</v>
      </c>
      <c r="W8" s="4">
        <v>0</v>
      </c>
      <c r="X8" s="4" t="s">
        <v>61</v>
      </c>
      <c r="Y8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6"/>
  <sheetViews>
    <sheetView tabSelected="1" workbookViewId="0">
      <selection activeCell="E16" sqref="E16"/>
    </sheetView>
  </sheetViews>
  <sheetFormatPr defaultColWidth="9" defaultRowHeight="13.5"/>
  <cols>
    <col min="1" max="1" width="11.875" style="4" customWidth="1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63</v>
      </c>
    </row>
    <row r="2" s="4" customFormat="1" spans="1:9">
      <c r="A2" s="5">
        <v>18798942250</v>
      </c>
      <c r="B2" s="6">
        <v>44934</v>
      </c>
      <c r="C2" s="6">
        <v>44937</v>
      </c>
      <c r="D2" s="4">
        <v>258</v>
      </c>
      <c r="E2" s="4" t="str">
        <f>VLOOKUP(A2,HOP!A:L,12,0)</f>
        <v>258.00</v>
      </c>
      <c r="F2" s="4" t="str">
        <f>VLOOKUP(A2,HOP!A:C,3,0)</f>
        <v>2659683</v>
      </c>
      <c r="G2" s="4">
        <f>D2-E2</f>
        <v>0</v>
      </c>
      <c r="H2" s="4" t="str">
        <f>$H$1&amp;F2</f>
        <v>,2659683</v>
      </c>
      <c r="I2" s="4" t="str">
        <f>VLOOKUP(A2,HOP!A:U,21,0)</f>
        <v>直连</v>
      </c>
    </row>
    <row r="3" s="4" customFormat="1" spans="1:9">
      <c r="A3" s="5">
        <v>999222011582909</v>
      </c>
      <c r="B3" s="6">
        <v>44935</v>
      </c>
      <c r="C3" s="6">
        <v>44937</v>
      </c>
      <c r="D3" s="4">
        <v>182</v>
      </c>
      <c r="E3" s="4" t="str">
        <f>VLOOKUP(A3,HOP!A:L,12,0)</f>
        <v>182.00</v>
      </c>
      <c r="F3" s="4" t="str">
        <f>VLOOKUP(A3,HOP!A:C,3,0)</f>
        <v>2903993</v>
      </c>
      <c r="G3" s="4">
        <f>D3-E3</f>
        <v>0</v>
      </c>
      <c r="H3" s="4" t="str">
        <f>$H$1&amp;F3</f>
        <v>,2903993</v>
      </c>
      <c r="I3" s="4" t="str">
        <f>VLOOKUP(A3,HOP!A:U,21,0)</f>
        <v>直采</v>
      </c>
    </row>
    <row r="4" s="4" customFormat="1" spans="1:9">
      <c r="A4" s="5">
        <v>999222125438195</v>
      </c>
      <c r="B4" s="6">
        <v>44936</v>
      </c>
      <c r="C4" s="6">
        <v>44937</v>
      </c>
      <c r="D4" s="4">
        <v>51</v>
      </c>
      <c r="E4" s="4" t="str">
        <f>VLOOKUP(A4,HOP!A:L,12,0)</f>
        <v>51.00</v>
      </c>
      <c r="F4" s="4" t="str">
        <f>VLOOKUP(A4,HOP!A:C,3,0)</f>
        <v>2932462</v>
      </c>
      <c r="G4" s="4">
        <f>D4-E4</f>
        <v>0</v>
      </c>
      <c r="H4" s="4" t="str">
        <f>$H$1&amp;F4</f>
        <v>,2932462</v>
      </c>
      <c r="I4" s="4" t="str">
        <f>VLOOKUP(A4,HOP!A:U,21,0)</f>
        <v>直连</v>
      </c>
    </row>
    <row r="5" s="4" customFormat="1" spans="1:9">
      <c r="A5" s="5">
        <v>999222126520632</v>
      </c>
      <c r="B5" s="6">
        <v>44936</v>
      </c>
      <c r="C5" s="6">
        <v>44937</v>
      </c>
      <c r="D5" s="4">
        <v>26</v>
      </c>
      <c r="E5" s="4" t="str">
        <f>VLOOKUP(A5,HOP!A:L,12,0)</f>
        <v>26.00</v>
      </c>
      <c r="F5" s="4" t="str">
        <f>VLOOKUP(A5,HOP!A:C,3,0)</f>
        <v>2932872</v>
      </c>
      <c r="G5" s="4">
        <f>D5-E5</f>
        <v>0</v>
      </c>
      <c r="H5" s="4" t="str">
        <f>$H$1&amp;F5</f>
        <v>,2932872</v>
      </c>
      <c r="I5" s="4" t="str">
        <f>VLOOKUP(A5,HOP!A:U,21,0)</f>
        <v>直采</v>
      </c>
    </row>
    <row r="6" s="4" customFormat="1" spans="1:9">
      <c r="A6" s="5">
        <v>999222130794877</v>
      </c>
      <c r="B6" s="6">
        <v>44936</v>
      </c>
      <c r="C6" s="6">
        <v>44937</v>
      </c>
      <c r="D6" s="4">
        <v>26</v>
      </c>
      <c r="E6" s="4" t="str">
        <f>VLOOKUP(A6,HOP!A:L,12,0)</f>
        <v>26.00</v>
      </c>
      <c r="F6" s="4" t="str">
        <f>VLOOKUP(A6,HOP!A:C,3,0)</f>
        <v>2933587</v>
      </c>
      <c r="G6" s="4">
        <f>D6-E6</f>
        <v>0</v>
      </c>
      <c r="H6" s="4" t="str">
        <f>$H$1&amp;F6</f>
        <v>,2933587</v>
      </c>
      <c r="I6" s="4" t="str">
        <f>VLOOKUP(A6,HOP!A:U,21,0)</f>
        <v>直采</v>
      </c>
    </row>
    <row r="7" s="4" customFormat="1" hidden="1" spans="1:9">
      <c r="A7" s="5">
        <v>999222135229005</v>
      </c>
      <c r="B7" s="6">
        <v>44936</v>
      </c>
      <c r="C7" s="6">
        <v>44937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>D7-E7</f>
        <v>#N/A</v>
      </c>
      <c r="H7" s="4" t="e">
        <f>$H$1&amp;F7</f>
        <v>#N/A</v>
      </c>
      <c r="I7" s="4" t="e">
        <f>VLOOKUP(A7,HOP!A:U,21,0)</f>
        <v>#N/A</v>
      </c>
    </row>
    <row r="9" spans="4:4">
      <c r="D9" s="4">
        <f>SUM(D2:D8)</f>
        <v>543</v>
      </c>
    </row>
    <row r="13" spans="1:4">
      <c r="A13" s="4" t="s">
        <v>64</v>
      </c>
      <c r="C13" s="4">
        <v>234</v>
      </c>
      <c r="D13" s="4">
        <v>1827.22</v>
      </c>
    </row>
    <row r="14" spans="1:4">
      <c r="A14" s="4" t="s">
        <v>65</v>
      </c>
      <c r="C14" s="4">
        <v>309</v>
      </c>
      <c r="D14" s="4">
        <v>2412.87</v>
      </c>
    </row>
    <row r="15" spans="1:4">
      <c r="A15" s="4" t="s">
        <v>66</v>
      </c>
      <c r="C15" s="4">
        <f>SUBTOTAL(9,C13:C14)</f>
        <v>543</v>
      </c>
      <c r="D15" s="4">
        <f>SUBTOTAL(9,D13:D14)</f>
        <v>4240.09</v>
      </c>
    </row>
    <row r="16" spans="1:1">
      <c r="A16" s="4" t="s">
        <v>67</v>
      </c>
    </row>
  </sheetData>
  <autoFilter ref="A1:XFD9">
    <filterColumn colId="3">
      <filters blank="1">
        <filter val="51"/>
        <filter val="182"/>
        <filter val="543"/>
        <filter val="26"/>
        <filter val="25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2">
      <c r="A1" s="2" t="s">
        <v>68</v>
      </c>
      <c r="B1" s="2" t="s">
        <v>69</v>
      </c>
      <c r="C1" s="2" t="s">
        <v>70</v>
      </c>
      <c r="D1" s="2" t="s">
        <v>71</v>
      </c>
      <c r="E1" s="2" t="s">
        <v>13</v>
      </c>
      <c r="F1" s="2" t="s">
        <v>5</v>
      </c>
      <c r="G1" s="2" t="s">
        <v>6</v>
      </c>
      <c r="H1" s="2" t="s">
        <v>72</v>
      </c>
      <c r="I1" s="2" t="s">
        <v>73</v>
      </c>
      <c r="J1" s="2" t="s">
        <v>74</v>
      </c>
      <c r="K1" s="2" t="s">
        <v>75</v>
      </c>
      <c r="L1" s="2" t="s">
        <v>76</v>
      </c>
      <c r="M1" s="2" t="s">
        <v>77</v>
      </c>
      <c r="N1" s="2" t="s">
        <v>78</v>
      </c>
      <c r="O1" s="2" t="s">
        <v>79</v>
      </c>
      <c r="P1" s="2" t="s">
        <v>80</v>
      </c>
      <c r="Q1" s="2" t="s">
        <v>81</v>
      </c>
      <c r="R1" s="2" t="s">
        <v>82</v>
      </c>
      <c r="S1" s="2" t="s">
        <v>83</v>
      </c>
      <c r="T1" s="2" t="s">
        <v>84</v>
      </c>
      <c r="U1" s="2" t="s">
        <v>85</v>
      </c>
      <c r="V1" s="2" t="s">
        <v>86</v>
      </c>
    </row>
    <row r="2" s="1" customFormat="1" spans="1:22">
      <c r="A2" s="3">
        <v>999222130794877</v>
      </c>
      <c r="B2" s="1" t="s">
        <v>87</v>
      </c>
      <c r="C2" s="1" t="s">
        <v>88</v>
      </c>
      <c r="D2" s="1" t="s">
        <v>89</v>
      </c>
      <c r="E2" s="1" t="s">
        <v>90</v>
      </c>
      <c r="F2" s="1" t="s">
        <v>91</v>
      </c>
      <c r="G2" s="1" t="s">
        <v>92</v>
      </c>
      <c r="H2" s="1" t="s">
        <v>93</v>
      </c>
      <c r="I2" s="1" t="s">
        <v>94</v>
      </c>
      <c r="J2" s="1" t="s">
        <v>30</v>
      </c>
      <c r="K2" s="1" t="s">
        <v>95</v>
      </c>
      <c r="L2" s="1" t="s">
        <v>95</v>
      </c>
      <c r="M2" s="1" t="s">
        <v>96</v>
      </c>
      <c r="N2" s="1" t="s">
        <v>96</v>
      </c>
      <c r="O2" s="1" t="s">
        <v>97</v>
      </c>
      <c r="P2" s="1" t="s">
        <v>98</v>
      </c>
      <c r="Q2" s="1" t="s">
        <v>99</v>
      </c>
      <c r="R2" s="1" t="s">
        <v>100</v>
      </c>
      <c r="S2" s="1" t="s">
        <v>101</v>
      </c>
      <c r="T2" s="1" t="s">
        <v>102</v>
      </c>
      <c r="U2" s="1" t="s">
        <v>103</v>
      </c>
      <c r="V2" s="1" t="s">
        <v>104</v>
      </c>
    </row>
    <row r="3" s="1" customFormat="1" spans="1:22">
      <c r="A3" s="3">
        <v>999222126520632</v>
      </c>
      <c r="B3" s="1" t="s">
        <v>87</v>
      </c>
      <c r="C3" s="1" t="s">
        <v>105</v>
      </c>
      <c r="D3" s="1" t="s">
        <v>89</v>
      </c>
      <c r="E3" s="1" t="s">
        <v>106</v>
      </c>
      <c r="F3" s="1" t="s">
        <v>91</v>
      </c>
      <c r="G3" s="1" t="s">
        <v>92</v>
      </c>
      <c r="H3" s="1" t="s">
        <v>93</v>
      </c>
      <c r="I3" s="1" t="s">
        <v>94</v>
      </c>
      <c r="J3" s="1" t="s">
        <v>30</v>
      </c>
      <c r="K3" s="1" t="s">
        <v>95</v>
      </c>
      <c r="L3" s="1" t="s">
        <v>95</v>
      </c>
      <c r="M3" s="1" t="s">
        <v>96</v>
      </c>
      <c r="N3" s="1" t="s">
        <v>96</v>
      </c>
      <c r="O3" s="1" t="s">
        <v>97</v>
      </c>
      <c r="P3" s="1" t="s">
        <v>98</v>
      </c>
      <c r="Q3" s="1" t="s">
        <v>99</v>
      </c>
      <c r="R3" s="1" t="s">
        <v>107</v>
      </c>
      <c r="S3" s="1" t="s">
        <v>101</v>
      </c>
      <c r="T3" s="1" t="s">
        <v>102</v>
      </c>
      <c r="U3" s="1" t="s">
        <v>103</v>
      </c>
      <c r="V3" s="1" t="s">
        <v>104</v>
      </c>
    </row>
    <row r="4" s="1" customFormat="1" spans="1:22">
      <c r="A4" s="3">
        <v>999222125438195</v>
      </c>
      <c r="B4" s="1" t="s">
        <v>87</v>
      </c>
      <c r="C4" s="1" t="s">
        <v>108</v>
      </c>
      <c r="D4" s="1" t="s">
        <v>109</v>
      </c>
      <c r="E4" s="1" t="s">
        <v>110</v>
      </c>
      <c r="F4" s="1" t="s">
        <v>91</v>
      </c>
      <c r="G4" s="1" t="s">
        <v>92</v>
      </c>
      <c r="H4" s="1" t="s">
        <v>93</v>
      </c>
      <c r="I4" s="1" t="s">
        <v>111</v>
      </c>
      <c r="J4" s="1" t="s">
        <v>30</v>
      </c>
      <c r="K4" s="1" t="s">
        <v>112</v>
      </c>
      <c r="L4" s="1" t="s">
        <v>112</v>
      </c>
      <c r="M4" s="1" t="s">
        <v>96</v>
      </c>
      <c r="N4" s="1" t="s">
        <v>96</v>
      </c>
      <c r="O4" s="1" t="s">
        <v>97</v>
      </c>
      <c r="P4" s="1" t="s">
        <v>98</v>
      </c>
      <c r="Q4" s="1" t="s">
        <v>99</v>
      </c>
      <c r="R4" s="1" t="s">
        <v>113</v>
      </c>
      <c r="S4" s="1" t="s">
        <v>101</v>
      </c>
      <c r="T4" s="1" t="s">
        <v>102</v>
      </c>
      <c r="U4" s="1" t="s">
        <v>114</v>
      </c>
      <c r="V4" s="1" t="s">
        <v>115</v>
      </c>
    </row>
    <row r="5" s="1" customFormat="1" spans="1:22">
      <c r="A5" s="3">
        <v>999222011582909</v>
      </c>
      <c r="B5" s="1" t="s">
        <v>116</v>
      </c>
      <c r="C5" s="1" t="s">
        <v>117</v>
      </c>
      <c r="D5" s="1" t="s">
        <v>118</v>
      </c>
      <c r="E5" s="1" t="s">
        <v>119</v>
      </c>
      <c r="F5" s="1" t="s">
        <v>87</v>
      </c>
      <c r="G5" s="1" t="s">
        <v>92</v>
      </c>
      <c r="H5" s="1" t="s">
        <v>93</v>
      </c>
      <c r="I5" s="1" t="s">
        <v>120</v>
      </c>
      <c r="J5" s="1" t="s">
        <v>30</v>
      </c>
      <c r="K5" s="1" t="s">
        <v>121</v>
      </c>
      <c r="L5" s="1" t="s">
        <v>121</v>
      </c>
      <c r="M5" s="1" t="s">
        <v>96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122</v>
      </c>
      <c r="S5" s="1" t="s">
        <v>101</v>
      </c>
      <c r="T5" s="1" t="s">
        <v>102</v>
      </c>
      <c r="U5" s="1" t="s">
        <v>103</v>
      </c>
      <c r="V5" s="1" t="s">
        <v>104</v>
      </c>
    </row>
    <row r="6" s="1" customFormat="1" spans="1:22">
      <c r="A6" s="3">
        <v>18798942250</v>
      </c>
      <c r="B6" s="1" t="s">
        <v>123</v>
      </c>
      <c r="C6" s="1" t="s">
        <v>124</v>
      </c>
      <c r="D6" s="1" t="s">
        <v>125</v>
      </c>
      <c r="E6" s="1" t="s">
        <v>126</v>
      </c>
      <c r="F6" s="1" t="s">
        <v>127</v>
      </c>
      <c r="G6" s="1" t="s">
        <v>92</v>
      </c>
      <c r="H6" s="1" t="s">
        <v>93</v>
      </c>
      <c r="I6" s="1" t="s">
        <v>128</v>
      </c>
      <c r="J6" s="1" t="s">
        <v>30</v>
      </c>
      <c r="K6" s="1" t="s">
        <v>129</v>
      </c>
      <c r="L6" s="1" t="s">
        <v>129</v>
      </c>
      <c r="M6" s="1" t="s">
        <v>96</v>
      </c>
      <c r="N6" s="1" t="s">
        <v>96</v>
      </c>
      <c r="O6" s="1" t="s">
        <v>97</v>
      </c>
      <c r="P6" s="1" t="s">
        <v>98</v>
      </c>
      <c r="Q6" s="1" t="s">
        <v>99</v>
      </c>
      <c r="R6" s="1" t="s">
        <v>130</v>
      </c>
      <c r="S6" s="1" t="s">
        <v>101</v>
      </c>
      <c r="T6" s="1" t="s">
        <v>102</v>
      </c>
      <c r="U6" s="1" t="s">
        <v>114</v>
      </c>
      <c r="V6" s="1" t="s">
        <v>131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2023-01-14T02:31:47Z</dcterms:created>
  <dcterms:modified xsi:type="dcterms:W3CDTF">2023-01-14T03:00:42Z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9014299BCDAA43798C5187A89A5F2566</vt:lpwstr>
  </property>
  <property fmtid="{D5CDD505-2E9C-101B-9397-08002B2CF9AE}" pid="3" name="KSOProductBuildVer">
    <vt:lpwstr>2052-11.1.0.13703</vt:lpwstr>
  </property>
</Properties>
</file>