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对账!$A$1:$X$29</definedName>
  </definedNames>
  <calcPr calcId="144525"/>
</workbook>
</file>

<file path=xl/sharedStrings.xml><?xml version="1.0" encoding="utf-8"?>
<sst xmlns="http://schemas.openxmlformats.org/spreadsheetml/2006/main" count="1026" uniqueCount="323">
  <si>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</si>
  <si>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</si>
  <si>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</si>
  <si>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</si>
  <si>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</si>
  <si>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</si>
  <si>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</si>
  <si>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</si>
  <si>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</si>
  <si>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</si>
  <si>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</si>
  <si>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</si>
  <si>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</si>
  <si>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</si>
  <si>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</si>
  <si>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</si>
  <si>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</si>
  <si>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</si>
  <si>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</si>
  <si>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</si>
  <si>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</si>
  <si>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</si>
  <si>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</si>
  <si>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</si>
  <si>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</si>
  <si>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18918600960	</t>
  </si>
  <si>
    <t>Ctrip</t>
  </si>
  <si>
    <t>正常</t>
  </si>
  <si>
    <t>[邦劳]阿罗纳海滩赫纳度假村(Henann Resort Alona Beach)(15141076)</t>
  </si>
  <si>
    <t>豪华房(连住3晚及以上)&lt;特价大促销&gt;&lt;三人入住&gt;&lt;早餐&gt;</t>
  </si>
  <si>
    <t>CNY</t>
  </si>
  <si>
    <t>SON/JUNGHO,SON/JUNGHO,SON/JUNGHO</t>
  </si>
  <si>
    <t>CA9812230116CNY-H</t>
  </si>
  <si>
    <t>未提现</t>
  </si>
  <si>
    <t>携程开票</t>
  </si>
  <si>
    <t xml:space="preserve">	</t>
  </si>
  <si>
    <t xml:space="preserve">HBLMNL012-0897	</t>
  </si>
  <si>
    <t xml:space="preserve">18952661669	</t>
  </si>
  <si>
    <t>尊贵房(至少连住2晚及以上)&lt;特价大促销&gt;&lt;三人入住&gt;&lt;早餐&gt;</t>
  </si>
  <si>
    <t>Valdez/Minnie,Valdez/Minnie,Valdez/Minnie</t>
  </si>
  <si>
    <t xml:space="preserve">HBLMNL012-0963	</t>
  </si>
  <si>
    <t xml:space="preserve">21108357683	</t>
  </si>
  <si>
    <t>Ona/Charlton,Ona/Charlton,Ona/Charlton,Ona/Charlton,Ona/Charlton,Ona/Charlton</t>
  </si>
  <si>
    <t xml:space="preserve">HBLMNL012-1061	</t>
  </si>
  <si>
    <t xml:space="preserve">21108548699	</t>
  </si>
  <si>
    <t>[巴加克]卡萨斯菲律宾阿酷扎酒店(Las Casas Filipinas de Acuzar)(96394080)</t>
  </si>
  <si>
    <t>大型高级豪华房&lt;特价大促销&gt;&lt;四人入住&gt;&lt;早餐&gt;</t>
  </si>
  <si>
    <t>Morales/Ariel,Morales/Ariel,Morales/Ariel,Morales/Ariel</t>
  </si>
  <si>
    <t xml:space="preserve">2701711	</t>
  </si>
  <si>
    <t xml:space="preserve">21113377057	</t>
  </si>
  <si>
    <t>seungyeon/kang,seungyeon/kang,seungyeon/kang</t>
  </si>
  <si>
    <t xml:space="preserve">HBLMNL012-1066	</t>
  </si>
  <si>
    <t xml:space="preserve">21140946166	</t>
  </si>
  <si>
    <t>[长滩岛]长滩岛赫南公园度假村(Henann Park Resort Boracay)(99817868)</t>
  </si>
  <si>
    <t>豪华房&lt;今日特价 &gt;&lt;三人入住&gt;&lt;早餐&gt;</t>
  </si>
  <si>
    <t>Lee/byeongmin,Lee/byeongmin,Lee/byeongmin,Lee/byeongmin,Lee/byeongmin,Lee/byeongmin</t>
  </si>
  <si>
    <t xml:space="preserve">HPK104-0001225	</t>
  </si>
  <si>
    <t xml:space="preserve">21232811118	</t>
  </si>
  <si>
    <t>尊贵房(直通泳池)(至少连住2晚及以上)&lt;三人入住&gt;&lt;早餐&gt;</t>
  </si>
  <si>
    <t>JINOK/KIM,TBA/TBA,TBA/TBA</t>
  </si>
  <si>
    <t xml:space="preserve">21370285571	</t>
  </si>
  <si>
    <t>Go/Alvin</t>
  </si>
  <si>
    <t xml:space="preserve">21466365416	</t>
  </si>
  <si>
    <t>尊贵房(至少提前30天预订)&lt;特价大促销&gt;&lt;三人入住&gt;&lt;早餐&gt;</t>
  </si>
  <si>
    <t>Lee/Sangwon,Lee/Sangwon,Lee/Sangwon</t>
  </si>
  <si>
    <t xml:space="preserve">HBLMNL012-1297	</t>
  </si>
  <si>
    <t xml:space="preserve">21498807347	</t>
  </si>
  <si>
    <t>[长滩岛]和南恩花园度假酒店(Henann Garden Resort)(52632269)</t>
  </si>
  <si>
    <t>豪华房(至少提前1天预订)&lt;特价大促销&gt;&lt;三人入住&gt;&lt;双早&gt;</t>
  </si>
  <si>
    <t>Park/Joowan,Park/Joowan,Park/Joowan</t>
  </si>
  <si>
    <t xml:space="preserve">HGM164-6366	</t>
  </si>
  <si>
    <t xml:space="preserve">21514831112	</t>
  </si>
  <si>
    <t>[长滩岛]赫纳恩棕榈滩度假酒店(Henann Palm Beach Resort)(52188971)</t>
  </si>
  <si>
    <t>豪华房(至少连住2晚及以上)&lt;今日特价 &gt;&lt;三人入住&gt;&lt;早餐&gt;</t>
  </si>
  <si>
    <t>Miller/Michael,Miller/Michael,Miller/Michael,Miller/Michael,Miller/Michael</t>
  </si>
  <si>
    <t xml:space="preserve">21776244353	</t>
  </si>
  <si>
    <t>豪华房(至少提前13天预订)&lt;特价大促销&gt;&lt;三人入住&gt;&lt;早餐&gt;</t>
  </si>
  <si>
    <t>YOON/SUYEON,YOON/SUYEON,YOON/SUYEON</t>
  </si>
  <si>
    <t xml:space="preserve">HBLMNL012-1585	</t>
  </si>
  <si>
    <t xml:space="preserve">21864473347	</t>
  </si>
  <si>
    <t>[曼谷]曼谷金普顿马濑酒店 (SHA Extra Plus)(Kimpton Maa-Lai Bangkok, an IHG Hotel (SHA Extra Plus))(102539461)</t>
  </si>
  <si>
    <t>基础房(至少连住2晚及以上)&lt;特惠专享&gt;&lt;双人入住&gt;&lt;双早&gt;</t>
  </si>
  <si>
    <t>BYUN/JUNGMIN</t>
  </si>
  <si>
    <t xml:space="preserve">42344591	</t>
  </si>
  <si>
    <t xml:space="preserve">999221911488890	</t>
  </si>
  <si>
    <t>[普吉岛]普吉岛迈考美丽亚酒店(SHA Extra Plus)(Melia Phuket Mai Khao(SHA Extra Plus))(95738547)</t>
  </si>
  <si>
    <t>一卧室套房（带室外浴缸）&lt;双人入住&gt;&lt;双早&gt;</t>
  </si>
  <si>
    <t>Wen Qian/Chuah,Wen Qian/Chuah</t>
  </si>
  <si>
    <t xml:space="preserve">38906	</t>
  </si>
  <si>
    <t xml:space="preserve">999221960344529	</t>
  </si>
  <si>
    <t>Thong/Thapanan</t>
  </si>
  <si>
    <t xml:space="preserve">999221968585037	</t>
  </si>
  <si>
    <t>Alqahhah/Mohamed,Alqahhah/Mohamed</t>
  </si>
  <si>
    <t xml:space="preserve">39609	</t>
  </si>
  <si>
    <t xml:space="preserve">999221968598050	</t>
  </si>
  <si>
    <t>一卧室别墅（带私人泳池）(至少连住2晚及以上)&lt;双人入住&gt;&lt;双早&gt;</t>
  </si>
  <si>
    <t>Milkovic/Marin,Milkovic/Katja</t>
  </si>
  <si>
    <t xml:space="preserve">39613	</t>
  </si>
  <si>
    <t>取消</t>
  </si>
  <si>
    <t xml:space="preserve">999222000017556	</t>
  </si>
  <si>
    <t>一卧室套房（带室外浴缸）(至少连住2晚及以上)&lt;双人入住&gt;&lt;双早&gt;</t>
  </si>
  <si>
    <t>WANG/SYLVIA</t>
  </si>
  <si>
    <t xml:space="preserve">999222030477840	</t>
  </si>
  <si>
    <t>[伊洛伊洛]因佳普大厦酒店(Injap Tower Hotel- Multi Use Hotel)(102915059)</t>
  </si>
  <si>
    <t>愉悦三人房&lt;今日特价 &gt;&lt;三人入住&gt;&lt;无早&gt;</t>
  </si>
  <si>
    <t>Parreno/Magdalena</t>
  </si>
  <si>
    <t xml:space="preserve">999222070173073	</t>
  </si>
  <si>
    <t>[帕赛市]马尼拉101酒店（多用途酒店）(Hotel 101 Manila (Multiple Use Hotel))(52316890)</t>
  </si>
  <si>
    <t>欢乐房&lt;今日特价 &gt;&lt;三人入住&gt;&lt;无早&gt;</t>
  </si>
  <si>
    <t>BARDAJE/MICAH</t>
  </si>
  <si>
    <t xml:space="preserve">22800220	</t>
  </si>
  <si>
    <t xml:space="preserve">999222093923332	</t>
  </si>
  <si>
    <t>快乐双人间&lt;今日特价 &gt;&lt;双人入住&gt;&lt;无早&gt;</t>
  </si>
  <si>
    <t>Elmedorial/Joie,Elmedorial/Joie</t>
  </si>
  <si>
    <t xml:space="preserve">99409	</t>
  </si>
  <si>
    <t xml:space="preserve">999222101679755	</t>
  </si>
  <si>
    <t>欢乐房&lt;今日特价 &gt;&lt;三人入住&gt;&lt;早餐&gt;</t>
  </si>
  <si>
    <t>MANUCDUC/NEHEMIA</t>
  </si>
  <si>
    <t xml:space="preserve">acknowledge	</t>
  </si>
  <si>
    <t xml:space="preserve">999222157069315	</t>
  </si>
  <si>
    <t>欢乐房&lt;今日特价 &gt;&lt;双人入住&gt;&lt;双早&gt;</t>
  </si>
  <si>
    <t>Dela/Ma. Christina</t>
  </si>
  <si>
    <t xml:space="preserve">23114469	</t>
  </si>
  <si>
    <t xml:space="preserve">999222170908069	</t>
  </si>
  <si>
    <t>欢乐房&lt;双人入住&gt;&lt;无早&gt;</t>
  </si>
  <si>
    <t>Li/Huican</t>
  </si>
  <si>
    <t xml:space="preserve">23153221	</t>
  </si>
  <si>
    <t xml:space="preserve">999222171645718	</t>
  </si>
  <si>
    <t>Carlos/Manuel,Carlos/Manuel</t>
  </si>
  <si>
    <t xml:space="preserve">23153719	</t>
  </si>
  <si>
    <t xml:space="preserve">999222173800828	</t>
  </si>
  <si>
    <t>JamnaQue/Nayza,JamnaQue/Nayza</t>
  </si>
  <si>
    <t xml:space="preserve">23153969	</t>
  </si>
  <si>
    <t xml:space="preserve">999222174089890	</t>
  </si>
  <si>
    <t>Almutlaq/Abdullah,Almutlaq/Abdullah</t>
  </si>
  <si>
    <t xml:space="preserve">23156969	</t>
  </si>
  <si>
    <t xml:space="preserve">999222176168565	</t>
  </si>
  <si>
    <t>Ly/Yen Loan,Ly/Yen Loan</t>
  </si>
  <si>
    <t xml:space="preserve">23160219	</t>
  </si>
  <si>
    <t>，</t>
  </si>
  <si>
    <t>A230116113106481</t>
  </si>
  <si>
    <t>CNY / HKD 当前参考汇率: 1.165142721</t>
  </si>
  <si>
    <t>总计： 59646 CNY/
69496.1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</si>
  <si>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</si>
  <si>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</si>
  <si>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</si>
  <si>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</si>
  <si>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</si>
  <si>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</si>
  <si>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</si>
  <si>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</si>
  <si>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</si>
  <si>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</si>
  <si>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</si>
  <si>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</si>
  <si>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</si>
  <si>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</si>
  <si>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</si>
  <si>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</si>
  <si>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</si>
  <si>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</si>
  <si>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</si>
  <si>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2022-12-25</t>
  </si>
  <si>
    <t>2900258</t>
  </si>
  <si>
    <t>普吉岛迈考美丽亚酒店(SHA Extra Plus)</t>
  </si>
  <si>
    <t>2023-01-12</t>
  </si>
  <si>
    <t>2023-01-14</t>
  </si>
  <si>
    <t>退房日半月结</t>
  </si>
  <si>
    <t>2610.00</t>
  </si>
  <si>
    <t>RMB</t>
  </si>
  <si>
    <t>0</t>
  </si>
  <si>
    <t>0.00</t>
  </si>
  <si>
    <t>wisdom(携程)</t>
  </si>
  <si>
    <t>01.010189</t>
  </si>
  <si>
    <t>2022-12-26 18:34:08</t>
  </si>
  <si>
    <t>否</t>
  </si>
  <si>
    <t>汇智国际旅游发展有限公司</t>
  </si>
  <si>
    <t>直采</t>
  </si>
  <si>
    <t>泰国</t>
  </si>
  <si>
    <t>21864473347,</t>
  </si>
  <si>
    <t>2022-11-02</t>
  </si>
  <si>
    <t>2771972</t>
  </si>
  <si>
    <t>曼谷金普顿马濑酒店 (SHA Extra Plus)</t>
  </si>
  <si>
    <t>BYUN JUNGMIN</t>
  </si>
  <si>
    <t>2023-01-01</t>
  </si>
  <si>
    <t>2023-01-03</t>
  </si>
  <si>
    <t>2022-12-09 12:39:42</t>
  </si>
  <si>
    <t>2022-09-04</t>
  </si>
  <si>
    <t>2678644</t>
  </si>
  <si>
    <t>阿罗纳海滩赫纳度假村</t>
  </si>
  <si>
    <t>SON JUNGHO</t>
  </si>
  <si>
    <t>2023-01-06</t>
  </si>
  <si>
    <t>2023-01-10</t>
  </si>
  <si>
    <t>4622.00</t>
  </si>
  <si>
    <t>2022-09-08 14:37:31</t>
  </si>
  <si>
    <t>菲律宾</t>
  </si>
  <si>
    <t>2022-09-12</t>
  </si>
  <si>
    <t>2688510</t>
  </si>
  <si>
    <t>Valdez Minnie</t>
  </si>
  <si>
    <t>2023-01-11</t>
  </si>
  <si>
    <t>2023-01-13</t>
  </si>
  <si>
    <t>2310.00</t>
  </si>
  <si>
    <t>2022-09-13 09:30:22</t>
  </si>
  <si>
    <t>2022-09-21</t>
  </si>
  <si>
    <t>2701676</t>
  </si>
  <si>
    <t>Ona/Charlton</t>
  </si>
  <si>
    <t>2023-01-09</t>
  </si>
  <si>
    <t>6090.00</t>
  </si>
  <si>
    <t>2022-09-21 15:37:15</t>
  </si>
  <si>
    <t>2701711</t>
  </si>
  <si>
    <t>阿库沙拉斯卡萨斯菲律宾人酒店</t>
  </si>
  <si>
    <t>Morales/Ariel</t>
  </si>
  <si>
    <t>2023-01-08</t>
  </si>
  <si>
    <t>2500.00</t>
  </si>
  <si>
    <t>2023-01-01 09:13:52</t>
  </si>
  <si>
    <t>2022-10-20</t>
  </si>
  <si>
    <t>2750518</t>
  </si>
  <si>
    <t>长滩岛花园度假村</t>
  </si>
  <si>
    <t>Park Joowan</t>
  </si>
  <si>
    <t>1622.00</t>
  </si>
  <si>
    <t>2022-10-21 10:12:42</t>
  </si>
  <si>
    <t>2022-11-11</t>
  </si>
  <si>
    <t>2791149</t>
  </si>
  <si>
    <t>YOON SUYEON</t>
  </si>
  <si>
    <t>980.00</t>
  </si>
  <si>
    <t>2022-11-13 09:21:56</t>
  </si>
  <si>
    <t>2022-12-20</t>
  </si>
  <si>
    <t>2889169</t>
  </si>
  <si>
    <t>Milkovic Marin,Milkovic Katja</t>
  </si>
  <si>
    <t>2023-01-15</t>
  </si>
  <si>
    <t>3230.00</t>
  </si>
  <si>
    <t>2022-12-21 18:35:47</t>
  </si>
  <si>
    <t>2889737</t>
  </si>
  <si>
    <t>Alqahhah Mohamed</t>
  </si>
  <si>
    <t>1320.00</t>
  </si>
  <si>
    <t>2023-01-02 09:57:02</t>
  </si>
  <si>
    <t>2022-12-30</t>
  </si>
  <si>
    <t>2910760</t>
  </si>
  <si>
    <t>Injap Tower Hotel (Multiple-Use Hotel)</t>
  </si>
  <si>
    <t>Parreno Magdalena</t>
  </si>
  <si>
    <t>2023-01-05</t>
  </si>
  <si>
    <t>303.00</t>
  </si>
  <si>
    <t>2023-01-05 11:57:09</t>
  </si>
  <si>
    <t>2022-10-23</t>
  </si>
  <si>
    <t>2755256</t>
  </si>
  <si>
    <t>赫纳恩棕榈滩度假酒店</t>
  </si>
  <si>
    <t>Miller/Michael</t>
  </si>
  <si>
    <t>7332.00</t>
  </si>
  <si>
    <t>-7332</t>
  </si>
  <si>
    <t>2022-12-29 12:17:51</t>
  </si>
  <si>
    <t>2022-10-09</t>
  </si>
  <si>
    <t>2731655</t>
  </si>
  <si>
    <t>Go Alvin</t>
  </si>
  <si>
    <t>2023-01-02</t>
  </si>
  <si>
    <t>3465.00</t>
  </si>
  <si>
    <t>2022-10-21 14:48:53</t>
  </si>
  <si>
    <t>21864473347,,</t>
  </si>
  <si>
    <t>2771966</t>
  </si>
  <si>
    <t>2022-12-09 12:39:53</t>
  </si>
  <si>
    <t>2702352</t>
  </si>
  <si>
    <t>seungyeon/kang</t>
  </si>
  <si>
    <t>2023-01-07</t>
  </si>
  <si>
    <t>5870.00</t>
  </si>
  <si>
    <t>2022-09-22 15:53:21</t>
  </si>
  <si>
    <t>2022-09-24</t>
  </si>
  <si>
    <t>2707308</t>
  </si>
  <si>
    <t>Henann Park Resort</t>
  </si>
  <si>
    <t>byeongmin Lee</t>
  </si>
  <si>
    <t>1640.00</t>
  </si>
  <si>
    <t>2022-09-26 18:28:11</t>
  </si>
  <si>
    <t>2022-09-29</t>
  </si>
  <si>
    <t>2715327</t>
  </si>
  <si>
    <t>KIM JINOK</t>
  </si>
  <si>
    <t>2023-01-04</t>
  </si>
  <si>
    <t>7000.00</t>
  </si>
  <si>
    <t>2022-09-30 23:10:15</t>
  </si>
  <si>
    <t>2022-10-16</t>
  </si>
  <si>
    <t>2742875</t>
  </si>
  <si>
    <t>Lee/Sangwon</t>
  </si>
  <si>
    <t>1133.00</t>
  </si>
  <si>
    <t>2022-10-17 17:34:39</t>
  </si>
  <si>
    <t>2022-12-08</t>
  </si>
  <si>
    <t>2857763</t>
  </si>
  <si>
    <t>9600.00</t>
  </si>
  <si>
    <t>2022-12-09 12:39:56</t>
  </si>
  <si>
    <t>2022-12-13</t>
  </si>
  <si>
    <t>2871623</t>
  </si>
  <si>
    <t>Wen Qian/Chuah</t>
  </si>
  <si>
    <t>2022-12-14 11:22:07</t>
  </si>
  <si>
    <t>2918132</t>
  </si>
  <si>
    <t>马尼拉101酒店（多用途酒店）</t>
  </si>
  <si>
    <t>BARDAJE MICAH</t>
  </si>
  <si>
    <t>860.00</t>
  </si>
  <si>
    <t>2023-01-03 15:47:42</t>
  </si>
  <si>
    <t>2924675</t>
  </si>
  <si>
    <t>Elmedorial/Joie</t>
  </si>
  <si>
    <t>222.00</t>
  </si>
  <si>
    <t>2023-01-06 10:27:53</t>
  </si>
  <si>
    <t>2943657</t>
  </si>
  <si>
    <t>Li Huican</t>
  </si>
  <si>
    <t>330.00</t>
  </si>
  <si>
    <t>2023-01-13 09:32:14</t>
  </si>
  <si>
    <t>2943804</t>
  </si>
  <si>
    <t>Carlos Manuel</t>
  </si>
  <si>
    <t>2023-01-13 11:13:19</t>
  </si>
  <si>
    <t>2944598</t>
  </si>
  <si>
    <t>Almutlaq Abdullah</t>
  </si>
  <si>
    <t>736.00</t>
  </si>
  <si>
    <t>2023-01-13 10:17:17</t>
  </si>
  <si>
    <t>2926897</t>
  </si>
  <si>
    <t>MANUCDUC NEHEMIA</t>
  </si>
  <si>
    <t>525.00</t>
  </si>
  <si>
    <t>2023-01-06 23:14:36</t>
  </si>
  <si>
    <t>2940680</t>
  </si>
  <si>
    <t>Dela Ma. Christina</t>
  </si>
  <si>
    <t>368.00</t>
  </si>
  <si>
    <t>2023-01-12 12:14:44</t>
  </si>
  <si>
    <t>2944403</t>
  </si>
  <si>
    <t>JamnaQue Nayza</t>
  </si>
  <si>
    <t>2023-01-13 08:43:39</t>
  </si>
  <si>
    <t>2944723</t>
  </si>
  <si>
    <t>Ly Yen Loan</t>
  </si>
  <si>
    <t>2023-01-13 11:18:39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</si>
</sst>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44</xdr:row>
      <xdr:rowOff>0</xdr:rowOff>
    </xdr:from>
    <xdr:to>
      <xdr:col>14</xdr:col>
      <xdr:colOff>171450</xdr:colOff>
      <xdr:row>73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200900"/>
          <a:ext cx="10344150" cy="5048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44932</v>
      </c>
      <c r="G2" s="6">
        <v>44936</v>
      </c>
      <c r="H2" s="4">
        <v>1</v>
      </c>
      <c r="I2" s="4">
        <v>4</v>
      </c>
      <c r="J2" s="4">
        <v>4</v>
      </c>
      <c r="K2" s="4" t="s">
        <v>30</v>
      </c>
      <c r="L2" s="4">
        <v>4622</v>
      </c>
      <c r="M2" s="4">
        <v>4622</v>
      </c>
      <c r="N2" s="4" t="s">
        <v>31</v>
      </c>
      <c r="O2" s="4" t="s">
        <v>32</v>
      </c>
      <c r="P2" s="4" t="s">
        <v>33</v>
      </c>
      <c r="Q2" s="4">
        <v>0</v>
      </c>
      <c r="R2" s="7">
        <v>44808</v>
      </c>
      <c r="S2" s="6">
        <v>44942</v>
      </c>
      <c r="T2" s="4" t="s">
        <v>34</v>
      </c>
      <c r="U2" s="4">
        <v>4622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44937</v>
      </c>
      <c r="G3" s="6">
        <v>44939</v>
      </c>
      <c r="H3" s="4">
        <v>1</v>
      </c>
      <c r="I3" s="4">
        <v>2</v>
      </c>
      <c r="J3" s="4">
        <v>2</v>
      </c>
      <c r="K3" s="4" t="s">
        <v>30</v>
      </c>
      <c r="L3" s="4">
        <v>2310</v>
      </c>
      <c r="M3" s="4">
        <v>2310</v>
      </c>
      <c r="N3" s="4" t="s">
        <v>39</v>
      </c>
      <c r="O3" s="4" t="s">
        <v>32</v>
      </c>
      <c r="P3" s="4" t="s">
        <v>33</v>
      </c>
      <c r="Q3" s="4">
        <v>0</v>
      </c>
      <c r="R3" s="7">
        <v>44816</v>
      </c>
      <c r="S3" s="6">
        <v>44942</v>
      </c>
      <c r="T3" s="4" t="s">
        <v>34</v>
      </c>
      <c r="U3" s="4">
        <v>2310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44935</v>
      </c>
      <c r="G4" s="6">
        <v>44938</v>
      </c>
      <c r="H4" s="4">
        <v>2</v>
      </c>
      <c r="I4" s="4">
        <v>3</v>
      </c>
      <c r="J4" s="4">
        <v>6</v>
      </c>
      <c r="K4" s="4" t="s">
        <v>30</v>
      </c>
      <c r="L4" s="4">
        <v>6090</v>
      </c>
      <c r="M4" s="4">
        <v>6090</v>
      </c>
      <c r="N4" s="4" t="s">
        <v>42</v>
      </c>
      <c r="O4" s="4" t="s">
        <v>32</v>
      </c>
      <c r="P4" s="4" t="s">
        <v>33</v>
      </c>
      <c r="Q4" s="4">
        <v>0</v>
      </c>
      <c r="R4" s="7">
        <v>44825</v>
      </c>
      <c r="S4" s="6">
        <v>44942</v>
      </c>
      <c r="T4" s="4" t="s">
        <v>34</v>
      </c>
      <c r="U4" s="4">
        <v>6090</v>
      </c>
      <c r="V4" s="4">
        <v>0</v>
      </c>
      <c r="W4" s="4">
        <v>0</v>
      </c>
      <c r="X4" s="4" t="s">
        <v>35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44934</v>
      </c>
      <c r="G5" s="6">
        <v>44935</v>
      </c>
      <c r="H5" s="4">
        <v>1</v>
      </c>
      <c r="I5" s="4">
        <v>1</v>
      </c>
      <c r="J5" s="4">
        <v>1</v>
      </c>
      <c r="K5" s="4" t="s">
        <v>30</v>
      </c>
      <c r="L5" s="4">
        <v>2500</v>
      </c>
      <c r="M5" s="4">
        <v>2500</v>
      </c>
      <c r="N5" s="4" t="s">
        <v>47</v>
      </c>
      <c r="O5" s="4" t="s">
        <v>32</v>
      </c>
      <c r="P5" s="4" t="s">
        <v>33</v>
      </c>
      <c r="Q5" s="4">
        <v>0</v>
      </c>
      <c r="R5" s="7">
        <v>44825</v>
      </c>
      <c r="S5" s="6">
        <v>44942</v>
      </c>
      <c r="T5" s="4" t="s">
        <v>34</v>
      </c>
      <c r="U5" s="4">
        <v>2500</v>
      </c>
      <c r="V5" s="4">
        <v>0</v>
      </c>
      <c r="W5" s="4">
        <v>0</v>
      </c>
      <c r="X5" s="4" t="s">
        <v>35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28</v>
      </c>
      <c r="E6" s="4" t="s">
        <v>38</v>
      </c>
      <c r="F6" s="6">
        <v>44928</v>
      </c>
      <c r="G6" s="6">
        <v>44933</v>
      </c>
      <c r="H6" s="4">
        <v>1</v>
      </c>
      <c r="I6" s="4">
        <v>5</v>
      </c>
      <c r="J6" s="4">
        <v>5</v>
      </c>
      <c r="K6" s="4" t="s">
        <v>30</v>
      </c>
      <c r="L6" s="4">
        <v>5870</v>
      </c>
      <c r="M6" s="4">
        <v>5870</v>
      </c>
      <c r="N6" s="4" t="s">
        <v>50</v>
      </c>
      <c r="O6" s="4" t="s">
        <v>32</v>
      </c>
      <c r="P6" s="4" t="s">
        <v>33</v>
      </c>
      <c r="Q6" s="4">
        <v>0</v>
      </c>
      <c r="R6" s="7">
        <v>44825</v>
      </c>
      <c r="S6" s="6">
        <v>44942</v>
      </c>
      <c r="T6" s="4" t="s">
        <v>34</v>
      </c>
      <c r="U6" s="4">
        <v>5870</v>
      </c>
      <c r="V6" s="4">
        <v>0</v>
      </c>
      <c r="W6" s="4">
        <v>0</v>
      </c>
      <c r="X6" s="4" t="s">
        <v>35</v>
      </c>
      <c r="Y6" s="4" t="s">
        <v>51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44934</v>
      </c>
      <c r="G7" s="6">
        <v>44935</v>
      </c>
      <c r="H7" s="4">
        <v>2</v>
      </c>
      <c r="I7" s="4">
        <v>1</v>
      </c>
      <c r="J7" s="4">
        <v>2</v>
      </c>
      <c r="K7" s="4" t="s">
        <v>30</v>
      </c>
      <c r="L7" s="4">
        <v>1640</v>
      </c>
      <c r="M7" s="4">
        <v>1640</v>
      </c>
      <c r="N7" s="4" t="s">
        <v>55</v>
      </c>
      <c r="O7" s="4" t="s">
        <v>32</v>
      </c>
      <c r="P7" s="4" t="s">
        <v>33</v>
      </c>
      <c r="Q7" s="4">
        <v>0</v>
      </c>
      <c r="R7" s="7">
        <v>44828</v>
      </c>
      <c r="S7" s="6">
        <v>44942</v>
      </c>
      <c r="T7" s="4" t="s">
        <v>34</v>
      </c>
      <c r="U7" s="4">
        <v>1640</v>
      </c>
      <c r="V7" s="4">
        <v>0</v>
      </c>
      <c r="W7" s="4">
        <v>0</v>
      </c>
      <c r="X7" s="4" t="s">
        <v>35</v>
      </c>
      <c r="Y7" s="4" t="s">
        <v>56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28</v>
      </c>
      <c r="E8" s="4" t="s">
        <v>58</v>
      </c>
      <c r="F8" s="6">
        <v>44930</v>
      </c>
      <c r="G8" s="6">
        <v>44934</v>
      </c>
      <c r="H8" s="4">
        <v>1</v>
      </c>
      <c r="I8" s="4">
        <v>4</v>
      </c>
      <c r="J8" s="4">
        <v>4</v>
      </c>
      <c r="K8" s="4" t="s">
        <v>30</v>
      </c>
      <c r="L8" s="4">
        <v>7000</v>
      </c>
      <c r="M8" s="4">
        <v>7000</v>
      </c>
      <c r="N8" s="4" t="s">
        <v>59</v>
      </c>
      <c r="O8" s="4" t="s">
        <v>32</v>
      </c>
      <c r="P8" s="4" t="s">
        <v>33</v>
      </c>
      <c r="Q8" s="4">
        <v>0</v>
      </c>
      <c r="R8" s="7">
        <v>44833</v>
      </c>
      <c r="S8" s="6">
        <v>44942</v>
      </c>
      <c r="T8" s="4" t="s">
        <v>34</v>
      </c>
      <c r="U8" s="4">
        <v>7000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28</v>
      </c>
      <c r="E9" s="4" t="s">
        <v>38</v>
      </c>
      <c r="F9" s="6">
        <v>44928</v>
      </c>
      <c r="G9" s="6">
        <v>44931</v>
      </c>
      <c r="H9" s="4">
        <v>1</v>
      </c>
      <c r="I9" s="4">
        <v>3</v>
      </c>
      <c r="J9" s="4">
        <v>3</v>
      </c>
      <c r="K9" s="4" t="s">
        <v>30</v>
      </c>
      <c r="L9" s="4">
        <v>3465</v>
      </c>
      <c r="M9" s="4">
        <v>3465</v>
      </c>
      <c r="N9" s="4" t="s">
        <v>61</v>
      </c>
      <c r="O9" s="4" t="s">
        <v>32</v>
      </c>
      <c r="P9" s="4" t="s">
        <v>33</v>
      </c>
      <c r="Q9" s="4">
        <v>0</v>
      </c>
      <c r="R9" s="7">
        <v>44843</v>
      </c>
      <c r="S9" s="6">
        <v>44942</v>
      </c>
      <c r="T9" s="4" t="s">
        <v>34</v>
      </c>
      <c r="U9" s="4">
        <v>3465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28</v>
      </c>
      <c r="E10" s="4" t="s">
        <v>63</v>
      </c>
      <c r="F10" s="6">
        <v>44937</v>
      </c>
      <c r="G10" s="6">
        <v>44938</v>
      </c>
      <c r="H10" s="4">
        <v>1</v>
      </c>
      <c r="I10" s="4">
        <v>1</v>
      </c>
      <c r="J10" s="4">
        <v>1</v>
      </c>
      <c r="K10" s="4" t="s">
        <v>30</v>
      </c>
      <c r="L10" s="4">
        <v>1133</v>
      </c>
      <c r="M10" s="4">
        <v>1133</v>
      </c>
      <c r="N10" s="4" t="s">
        <v>64</v>
      </c>
      <c r="O10" s="4" t="s">
        <v>32</v>
      </c>
      <c r="P10" s="4" t="s">
        <v>33</v>
      </c>
      <c r="Q10" s="4">
        <v>0</v>
      </c>
      <c r="R10" s="7">
        <v>44850</v>
      </c>
      <c r="S10" s="6">
        <v>44942</v>
      </c>
      <c r="T10" s="4" t="s">
        <v>34</v>
      </c>
      <c r="U10" s="4">
        <v>1133</v>
      </c>
      <c r="V10" s="4">
        <v>0</v>
      </c>
      <c r="W10" s="4">
        <v>0</v>
      </c>
      <c r="X10" s="4" t="s">
        <v>35</v>
      </c>
      <c r="Y10" s="4" t="s">
        <v>65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67</v>
      </c>
      <c r="E11" s="4" t="s">
        <v>68</v>
      </c>
      <c r="F11" s="6">
        <v>44935</v>
      </c>
      <c r="G11" s="6">
        <v>44937</v>
      </c>
      <c r="H11" s="4">
        <v>1</v>
      </c>
      <c r="I11" s="4">
        <v>2</v>
      </c>
      <c r="J11" s="4">
        <v>2</v>
      </c>
      <c r="K11" s="4" t="s">
        <v>30</v>
      </c>
      <c r="L11" s="4">
        <v>1622</v>
      </c>
      <c r="M11" s="4">
        <v>1622</v>
      </c>
      <c r="N11" s="4" t="s">
        <v>69</v>
      </c>
      <c r="O11" s="4" t="s">
        <v>32</v>
      </c>
      <c r="P11" s="4" t="s">
        <v>33</v>
      </c>
      <c r="Q11" s="4">
        <v>0</v>
      </c>
      <c r="R11" s="7">
        <v>44854</v>
      </c>
      <c r="S11" s="6">
        <v>44942</v>
      </c>
      <c r="T11" s="4" t="s">
        <v>34</v>
      </c>
      <c r="U11" s="4">
        <v>1622</v>
      </c>
      <c r="V11" s="4">
        <v>0</v>
      </c>
      <c r="W11" s="4">
        <v>0</v>
      </c>
      <c r="X11" s="4" t="s">
        <v>35</v>
      </c>
      <c r="Y11" s="4" t="s">
        <v>70</v>
      </c>
    </row>
    <row r="12" s="4" customFormat="1" spans="1:25">
      <c r="A12" s="4" t="s">
        <v>71</v>
      </c>
      <c r="B12" s="4" t="s">
        <v>26</v>
      </c>
      <c r="C12" s="4" t="s">
        <v>27</v>
      </c>
      <c r="D12" s="4" t="s">
        <v>72</v>
      </c>
      <c r="E12" s="4" t="s">
        <v>73</v>
      </c>
      <c r="F12" s="6">
        <v>44929</v>
      </c>
      <c r="G12" s="6">
        <v>44932</v>
      </c>
      <c r="H12" s="4">
        <v>2</v>
      </c>
      <c r="I12" s="4">
        <v>3</v>
      </c>
      <c r="J12" s="4">
        <v>6</v>
      </c>
      <c r="K12" s="4" t="s">
        <v>30</v>
      </c>
      <c r="L12" s="4">
        <v>7332</v>
      </c>
      <c r="M12" s="4">
        <v>7332</v>
      </c>
      <c r="N12" s="4" t="s">
        <v>74</v>
      </c>
      <c r="O12" s="4" t="s">
        <v>32</v>
      </c>
      <c r="P12" s="4" t="s">
        <v>33</v>
      </c>
      <c r="Q12" s="4">
        <v>0</v>
      </c>
      <c r="R12" s="7">
        <v>44857</v>
      </c>
      <c r="S12" s="6">
        <v>44942</v>
      </c>
      <c r="T12" s="4" t="s">
        <v>34</v>
      </c>
      <c r="U12" s="4">
        <v>7332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75</v>
      </c>
      <c r="B13" s="4" t="s">
        <v>26</v>
      </c>
      <c r="C13" s="4" t="s">
        <v>27</v>
      </c>
      <c r="D13" s="4" t="s">
        <v>28</v>
      </c>
      <c r="E13" s="4" t="s">
        <v>76</v>
      </c>
      <c r="F13" s="6">
        <v>44936</v>
      </c>
      <c r="G13" s="6">
        <v>44937</v>
      </c>
      <c r="H13" s="4">
        <v>1</v>
      </c>
      <c r="I13" s="4">
        <v>1</v>
      </c>
      <c r="J13" s="4">
        <v>1</v>
      </c>
      <c r="K13" s="4" t="s">
        <v>30</v>
      </c>
      <c r="L13" s="4">
        <v>980</v>
      </c>
      <c r="M13" s="4">
        <v>980</v>
      </c>
      <c r="N13" s="4" t="s">
        <v>77</v>
      </c>
      <c r="O13" s="4" t="s">
        <v>32</v>
      </c>
      <c r="P13" s="4" t="s">
        <v>33</v>
      </c>
      <c r="Q13" s="4">
        <v>0</v>
      </c>
      <c r="R13" s="7">
        <v>44876</v>
      </c>
      <c r="S13" s="6">
        <v>44942</v>
      </c>
      <c r="T13" s="4" t="s">
        <v>34</v>
      </c>
      <c r="U13" s="4">
        <v>980</v>
      </c>
      <c r="V13" s="4">
        <v>0</v>
      </c>
      <c r="W13" s="4">
        <v>0</v>
      </c>
      <c r="X13" s="4" t="s">
        <v>35</v>
      </c>
      <c r="Y13" s="4" t="s">
        <v>78</v>
      </c>
    </row>
    <row r="14" s="4" customFormat="1" spans="1:26">
      <c r="A14" s="4" t="s">
        <v>79</v>
      </c>
      <c r="B14" s="4" t="s">
        <v>26</v>
      </c>
      <c r="C14" s="4" t="s">
        <v>27</v>
      </c>
      <c r="D14" s="4" t="s">
        <v>80</v>
      </c>
      <c r="E14" s="4" t="s">
        <v>81</v>
      </c>
      <c r="F14" s="6">
        <v>44925</v>
      </c>
      <c r="G14" s="6">
        <v>44928</v>
      </c>
      <c r="H14" s="4">
        <v>1</v>
      </c>
      <c r="I14" s="4">
        <v>3</v>
      </c>
      <c r="J14" s="4">
        <v>3</v>
      </c>
      <c r="K14" s="4" t="s">
        <v>30</v>
      </c>
      <c r="L14" s="4">
        <v>9600</v>
      </c>
      <c r="M14" s="4">
        <v>9600</v>
      </c>
      <c r="N14" s="4" t="s">
        <v>82</v>
      </c>
      <c r="O14" s="4" t="s">
        <v>32</v>
      </c>
      <c r="P14" s="4" t="s">
        <v>33</v>
      </c>
      <c r="Q14" s="4">
        <v>0</v>
      </c>
      <c r="R14" s="7">
        <v>44903</v>
      </c>
      <c r="S14" s="6">
        <v>44942</v>
      </c>
      <c r="T14" s="4" t="s">
        <v>34</v>
      </c>
      <c r="U14" s="4">
        <v>9600</v>
      </c>
      <c r="V14" s="4">
        <v>0</v>
      </c>
      <c r="W14" s="4">
        <v>0</v>
      </c>
      <c r="X14" s="4" t="s">
        <v>35</v>
      </c>
      <c r="Y14" s="4">
        <v>24343775</v>
      </c>
      <c r="Z14" s="4" t="s">
        <v>83</v>
      </c>
    </row>
    <row r="15" s="4" customFormat="1" spans="1:25">
      <c r="A15" s="4" t="s">
        <v>84</v>
      </c>
      <c r="B15" s="4" t="s">
        <v>26</v>
      </c>
      <c r="C15" s="4" t="s">
        <v>27</v>
      </c>
      <c r="D15" s="4" t="s">
        <v>85</v>
      </c>
      <c r="E15" s="4" t="s">
        <v>86</v>
      </c>
      <c r="F15" s="6">
        <v>44939</v>
      </c>
      <c r="G15" s="6">
        <v>44940</v>
      </c>
      <c r="H15" s="4">
        <v>1</v>
      </c>
      <c r="I15" s="4">
        <v>1</v>
      </c>
      <c r="J15" s="4">
        <v>1</v>
      </c>
      <c r="K15" s="4" t="s">
        <v>30</v>
      </c>
      <c r="L15" s="4">
        <v>1320</v>
      </c>
      <c r="M15" s="4">
        <v>1320</v>
      </c>
      <c r="N15" s="4" t="s">
        <v>87</v>
      </c>
      <c r="O15" s="4" t="s">
        <v>32</v>
      </c>
      <c r="P15" s="4" t="s">
        <v>33</v>
      </c>
      <c r="Q15" s="4">
        <v>0</v>
      </c>
      <c r="R15" s="7">
        <v>44908</v>
      </c>
      <c r="S15" s="6">
        <v>44942</v>
      </c>
      <c r="T15" s="4" t="s">
        <v>34</v>
      </c>
      <c r="U15" s="4">
        <v>1320</v>
      </c>
      <c r="V15" s="4">
        <v>0</v>
      </c>
      <c r="W15" s="4">
        <v>0</v>
      </c>
      <c r="X15" s="4" t="s">
        <v>35</v>
      </c>
      <c r="Y15" s="4" t="s">
        <v>88</v>
      </c>
    </row>
    <row r="16" s="4" customFormat="1" spans="1:25">
      <c r="A16" s="4" t="s">
        <v>89</v>
      </c>
      <c r="B16" s="4" t="s">
        <v>26</v>
      </c>
      <c r="C16" s="4" t="s">
        <v>27</v>
      </c>
      <c r="D16" s="4" t="s">
        <v>85</v>
      </c>
      <c r="E16" s="4" t="s">
        <v>86</v>
      </c>
      <c r="F16" s="6">
        <v>44938</v>
      </c>
      <c r="G16" s="6">
        <v>44939</v>
      </c>
      <c r="H16" s="4">
        <v>1</v>
      </c>
      <c r="I16" s="4">
        <v>1</v>
      </c>
      <c r="J16" s="4">
        <v>1</v>
      </c>
      <c r="K16" s="4" t="s">
        <v>30</v>
      </c>
      <c r="L16" s="4">
        <v>1320</v>
      </c>
      <c r="M16" s="4">
        <v>1320</v>
      </c>
      <c r="N16" s="4" t="s">
        <v>90</v>
      </c>
      <c r="O16" s="4" t="s">
        <v>32</v>
      </c>
      <c r="P16" s="4" t="s">
        <v>33</v>
      </c>
      <c r="Q16" s="4">
        <v>0</v>
      </c>
      <c r="R16" s="7">
        <v>44914</v>
      </c>
      <c r="S16" s="6">
        <v>44942</v>
      </c>
      <c r="T16" s="4" t="s">
        <v>34</v>
      </c>
      <c r="U16" s="4">
        <v>1320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91</v>
      </c>
      <c r="B17" s="4" t="s">
        <v>26</v>
      </c>
      <c r="C17" s="4" t="s">
        <v>27</v>
      </c>
      <c r="D17" s="4" t="s">
        <v>85</v>
      </c>
      <c r="E17" s="4" t="s">
        <v>86</v>
      </c>
      <c r="F17" s="6">
        <v>44938</v>
      </c>
      <c r="G17" s="6">
        <v>44939</v>
      </c>
      <c r="H17" s="4">
        <v>1</v>
      </c>
      <c r="I17" s="4">
        <v>1</v>
      </c>
      <c r="J17" s="4">
        <v>1</v>
      </c>
      <c r="K17" s="4" t="s">
        <v>30</v>
      </c>
      <c r="L17" s="4">
        <v>1320</v>
      </c>
      <c r="M17" s="4">
        <v>1320</v>
      </c>
      <c r="N17" s="4" t="s">
        <v>92</v>
      </c>
      <c r="O17" s="4" t="s">
        <v>32</v>
      </c>
      <c r="P17" s="4" t="s">
        <v>33</v>
      </c>
      <c r="Q17" s="4">
        <v>0</v>
      </c>
      <c r="R17" s="7">
        <v>44915</v>
      </c>
      <c r="S17" s="6">
        <v>44942</v>
      </c>
      <c r="T17" s="4" t="s">
        <v>34</v>
      </c>
      <c r="U17" s="4">
        <v>1320</v>
      </c>
      <c r="V17" s="4">
        <v>0</v>
      </c>
      <c r="W17" s="4">
        <v>0</v>
      </c>
      <c r="X17" s="4" t="s">
        <v>35</v>
      </c>
      <c r="Y17" s="4" t="s">
        <v>93</v>
      </c>
    </row>
    <row r="18" s="4" customFormat="1" spans="1:25">
      <c r="A18" s="4" t="s">
        <v>94</v>
      </c>
      <c r="B18" s="4" t="s">
        <v>26</v>
      </c>
      <c r="C18" s="4" t="s">
        <v>27</v>
      </c>
      <c r="D18" s="4" t="s">
        <v>85</v>
      </c>
      <c r="E18" s="4" t="s">
        <v>95</v>
      </c>
      <c r="F18" s="6">
        <v>44939</v>
      </c>
      <c r="G18" s="6">
        <v>44941</v>
      </c>
      <c r="H18" s="4">
        <v>1</v>
      </c>
      <c r="I18" s="4">
        <v>2</v>
      </c>
      <c r="J18" s="4">
        <v>2</v>
      </c>
      <c r="K18" s="4" t="s">
        <v>30</v>
      </c>
      <c r="L18" s="4">
        <v>3230</v>
      </c>
      <c r="M18" s="4">
        <v>3230</v>
      </c>
      <c r="N18" s="4" t="s">
        <v>96</v>
      </c>
      <c r="O18" s="4" t="s">
        <v>32</v>
      </c>
      <c r="P18" s="4" t="s">
        <v>33</v>
      </c>
      <c r="Q18" s="4">
        <v>0</v>
      </c>
      <c r="R18" s="7">
        <v>44915</v>
      </c>
      <c r="S18" s="6">
        <v>44942</v>
      </c>
      <c r="T18" s="4" t="s">
        <v>34</v>
      </c>
      <c r="U18" s="4">
        <v>3230</v>
      </c>
      <c r="V18" s="4">
        <v>0</v>
      </c>
      <c r="W18" s="4">
        <v>0</v>
      </c>
      <c r="X18" s="4" t="s">
        <v>35</v>
      </c>
      <c r="Y18" s="4" t="s">
        <v>97</v>
      </c>
    </row>
    <row r="19" s="4" customFormat="1" spans="1:25">
      <c r="A19" s="4" t="s">
        <v>89</v>
      </c>
      <c r="B19" s="4" t="s">
        <v>26</v>
      </c>
      <c r="C19" s="4" t="s">
        <v>98</v>
      </c>
      <c r="D19" s="4" t="s">
        <v>85</v>
      </c>
      <c r="E19" s="4" t="s">
        <v>86</v>
      </c>
      <c r="F19" s="6">
        <v>44938</v>
      </c>
      <c r="G19" s="6">
        <v>44939</v>
      </c>
      <c r="H19" s="4">
        <v>1</v>
      </c>
      <c r="I19" s="4">
        <v>1</v>
      </c>
      <c r="J19" s="4">
        <v>1</v>
      </c>
      <c r="K19" s="4" t="s">
        <v>30</v>
      </c>
      <c r="L19" s="4">
        <v>-1320</v>
      </c>
      <c r="M19" s="4">
        <v>-1320</v>
      </c>
      <c r="N19" s="4" t="s">
        <v>90</v>
      </c>
      <c r="O19" s="4" t="s">
        <v>32</v>
      </c>
      <c r="P19" s="4" t="s">
        <v>33</v>
      </c>
      <c r="Q19" s="4">
        <v>0</v>
      </c>
      <c r="R19" s="7">
        <v>44914</v>
      </c>
      <c r="S19" s="6">
        <v>44942</v>
      </c>
      <c r="T19" s="4" t="s">
        <v>34</v>
      </c>
      <c r="U19" s="4">
        <v>-1320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99</v>
      </c>
      <c r="B20" s="4" t="s">
        <v>26</v>
      </c>
      <c r="C20" s="4" t="s">
        <v>27</v>
      </c>
      <c r="D20" s="4" t="s">
        <v>85</v>
      </c>
      <c r="E20" s="4" t="s">
        <v>100</v>
      </c>
      <c r="F20" s="6">
        <v>44938</v>
      </c>
      <c r="G20" s="6">
        <v>44940</v>
      </c>
      <c r="H20" s="4">
        <v>1</v>
      </c>
      <c r="I20" s="4">
        <v>2</v>
      </c>
      <c r="J20" s="4">
        <v>2</v>
      </c>
      <c r="K20" s="4" t="s">
        <v>30</v>
      </c>
      <c r="L20" s="4">
        <v>2610</v>
      </c>
      <c r="M20" s="4">
        <v>2610</v>
      </c>
      <c r="N20" s="4" t="s">
        <v>101</v>
      </c>
      <c r="O20" s="4" t="s">
        <v>32</v>
      </c>
      <c r="P20" s="4" t="s">
        <v>33</v>
      </c>
      <c r="Q20" s="4">
        <v>0</v>
      </c>
      <c r="R20" s="7">
        <v>44920</v>
      </c>
      <c r="S20" s="6">
        <v>44942</v>
      </c>
      <c r="T20" s="4" t="s">
        <v>34</v>
      </c>
      <c r="U20" s="4">
        <v>2610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71</v>
      </c>
      <c r="B21" s="4" t="s">
        <v>26</v>
      </c>
      <c r="C21" s="4" t="s">
        <v>98</v>
      </c>
      <c r="D21" s="4" t="s">
        <v>72</v>
      </c>
      <c r="E21" s="4" t="s">
        <v>73</v>
      </c>
      <c r="F21" s="6">
        <v>44929</v>
      </c>
      <c r="G21" s="6">
        <v>44932</v>
      </c>
      <c r="H21" s="4">
        <v>2</v>
      </c>
      <c r="I21" s="4">
        <v>3</v>
      </c>
      <c r="J21" s="4">
        <v>6</v>
      </c>
      <c r="K21" s="4" t="s">
        <v>30</v>
      </c>
      <c r="L21" s="4">
        <v>-7332</v>
      </c>
      <c r="M21" s="4">
        <v>-7332</v>
      </c>
      <c r="N21" s="4" t="s">
        <v>74</v>
      </c>
      <c r="O21" s="4" t="s">
        <v>32</v>
      </c>
      <c r="P21" s="4" t="s">
        <v>33</v>
      </c>
      <c r="Q21" s="4">
        <v>0</v>
      </c>
      <c r="R21" s="7">
        <v>44857</v>
      </c>
      <c r="S21" s="6">
        <v>44942</v>
      </c>
      <c r="T21" s="4" t="s">
        <v>34</v>
      </c>
      <c r="U21" s="4">
        <v>-7332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102</v>
      </c>
      <c r="B22" s="4" t="s">
        <v>26</v>
      </c>
      <c r="C22" s="4" t="s">
        <v>27</v>
      </c>
      <c r="D22" s="4" t="s">
        <v>103</v>
      </c>
      <c r="E22" s="4" t="s">
        <v>104</v>
      </c>
      <c r="F22" s="6">
        <v>44931</v>
      </c>
      <c r="G22" s="6">
        <v>44932</v>
      </c>
      <c r="H22" s="4">
        <v>1</v>
      </c>
      <c r="I22" s="4">
        <v>1</v>
      </c>
      <c r="J22" s="4">
        <v>1</v>
      </c>
      <c r="K22" s="4" t="s">
        <v>30</v>
      </c>
      <c r="L22" s="4">
        <v>303</v>
      </c>
      <c r="M22" s="4">
        <v>303</v>
      </c>
      <c r="N22" s="4" t="s">
        <v>105</v>
      </c>
      <c r="O22" s="4" t="s">
        <v>32</v>
      </c>
      <c r="P22" s="4" t="s">
        <v>33</v>
      </c>
      <c r="Q22" s="4">
        <v>0</v>
      </c>
      <c r="R22" s="7">
        <v>44925</v>
      </c>
      <c r="S22" s="6">
        <v>44942</v>
      </c>
      <c r="T22" s="4" t="s">
        <v>34</v>
      </c>
      <c r="U22" s="4">
        <v>303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106</v>
      </c>
      <c r="B23" s="4" t="s">
        <v>26</v>
      </c>
      <c r="C23" s="4" t="s">
        <v>27</v>
      </c>
      <c r="D23" s="4" t="s">
        <v>107</v>
      </c>
      <c r="E23" s="4" t="s">
        <v>108</v>
      </c>
      <c r="F23" s="6">
        <v>44929</v>
      </c>
      <c r="G23" s="6">
        <v>44931</v>
      </c>
      <c r="H23" s="4">
        <v>1</v>
      </c>
      <c r="I23" s="4">
        <v>2</v>
      </c>
      <c r="J23" s="4">
        <v>2</v>
      </c>
      <c r="K23" s="4" t="s">
        <v>30</v>
      </c>
      <c r="L23" s="4">
        <v>860</v>
      </c>
      <c r="M23" s="4">
        <v>860</v>
      </c>
      <c r="N23" s="4" t="s">
        <v>109</v>
      </c>
      <c r="O23" s="4" t="s">
        <v>32</v>
      </c>
      <c r="P23" s="4" t="s">
        <v>33</v>
      </c>
      <c r="Q23" s="4">
        <v>0</v>
      </c>
      <c r="R23" s="7">
        <v>44929</v>
      </c>
      <c r="S23" s="6">
        <v>44942</v>
      </c>
      <c r="T23" s="4" t="s">
        <v>34</v>
      </c>
      <c r="U23" s="4">
        <v>860</v>
      </c>
      <c r="V23" s="4">
        <v>0</v>
      </c>
      <c r="W23" s="4">
        <v>0</v>
      </c>
      <c r="X23" s="4" t="s">
        <v>35</v>
      </c>
      <c r="Y23" s="4" t="s">
        <v>110</v>
      </c>
    </row>
    <row r="24" s="4" customFormat="1" spans="1:25">
      <c r="A24" s="4" t="s">
        <v>111</v>
      </c>
      <c r="B24" s="4" t="s">
        <v>26</v>
      </c>
      <c r="C24" s="4" t="s">
        <v>27</v>
      </c>
      <c r="D24" s="4" t="s">
        <v>103</v>
      </c>
      <c r="E24" s="4" t="s">
        <v>112</v>
      </c>
      <c r="F24" s="6">
        <v>44932</v>
      </c>
      <c r="G24" s="6">
        <v>44933</v>
      </c>
      <c r="H24" s="4">
        <v>1</v>
      </c>
      <c r="I24" s="4">
        <v>1</v>
      </c>
      <c r="J24" s="4">
        <v>1</v>
      </c>
      <c r="K24" s="4" t="s">
        <v>30</v>
      </c>
      <c r="L24" s="4">
        <v>222</v>
      </c>
      <c r="M24" s="4">
        <v>222</v>
      </c>
      <c r="N24" s="4" t="s">
        <v>113</v>
      </c>
      <c r="O24" s="4" t="s">
        <v>32</v>
      </c>
      <c r="P24" s="4" t="s">
        <v>33</v>
      </c>
      <c r="Q24" s="4">
        <v>0</v>
      </c>
      <c r="R24" s="7">
        <v>44932</v>
      </c>
      <c r="S24" s="6">
        <v>44942</v>
      </c>
      <c r="T24" s="4" t="s">
        <v>34</v>
      </c>
      <c r="U24" s="4">
        <v>222</v>
      </c>
      <c r="V24" s="4">
        <v>0</v>
      </c>
      <c r="W24" s="4">
        <v>0</v>
      </c>
      <c r="X24" s="4" t="s">
        <v>35</v>
      </c>
      <c r="Y24" s="4" t="s">
        <v>114</v>
      </c>
    </row>
    <row r="25" s="4" customFormat="1" spans="1:25">
      <c r="A25" s="4" t="s">
        <v>115</v>
      </c>
      <c r="B25" s="4" t="s">
        <v>26</v>
      </c>
      <c r="C25" s="4" t="s">
        <v>27</v>
      </c>
      <c r="D25" s="4" t="s">
        <v>107</v>
      </c>
      <c r="E25" s="4" t="s">
        <v>116</v>
      </c>
      <c r="F25" s="6">
        <v>44932</v>
      </c>
      <c r="G25" s="6">
        <v>44933</v>
      </c>
      <c r="H25" s="4">
        <v>1</v>
      </c>
      <c r="I25" s="4">
        <v>1</v>
      </c>
      <c r="J25" s="4">
        <v>1</v>
      </c>
      <c r="K25" s="4" t="s">
        <v>30</v>
      </c>
      <c r="L25" s="4">
        <v>525</v>
      </c>
      <c r="M25" s="4">
        <v>525</v>
      </c>
      <c r="N25" s="4" t="s">
        <v>117</v>
      </c>
      <c r="O25" s="4" t="s">
        <v>32</v>
      </c>
      <c r="P25" s="4" t="s">
        <v>33</v>
      </c>
      <c r="Q25" s="4">
        <v>0</v>
      </c>
      <c r="R25" s="7">
        <v>44932</v>
      </c>
      <c r="S25" s="6">
        <v>44942</v>
      </c>
      <c r="T25" s="4" t="s">
        <v>34</v>
      </c>
      <c r="U25" s="4">
        <v>525</v>
      </c>
      <c r="V25" s="4">
        <v>0</v>
      </c>
      <c r="W25" s="4">
        <v>0</v>
      </c>
      <c r="X25" s="4" t="s">
        <v>35</v>
      </c>
      <c r="Y25" s="4" t="s">
        <v>118</v>
      </c>
    </row>
    <row r="26" s="4" customFormat="1" spans="1:25">
      <c r="A26" s="4" t="s">
        <v>119</v>
      </c>
      <c r="B26" s="4" t="s">
        <v>26</v>
      </c>
      <c r="C26" s="4" t="s">
        <v>27</v>
      </c>
      <c r="D26" s="4" t="s">
        <v>107</v>
      </c>
      <c r="E26" s="4" t="s">
        <v>120</v>
      </c>
      <c r="F26" s="6">
        <v>44939</v>
      </c>
      <c r="G26" s="6">
        <v>44940</v>
      </c>
      <c r="H26" s="4">
        <v>1</v>
      </c>
      <c r="I26" s="4">
        <v>1</v>
      </c>
      <c r="J26" s="4">
        <v>1</v>
      </c>
      <c r="K26" s="4" t="s">
        <v>30</v>
      </c>
      <c r="L26" s="4">
        <v>368</v>
      </c>
      <c r="M26" s="4">
        <v>368</v>
      </c>
      <c r="N26" s="4" t="s">
        <v>121</v>
      </c>
      <c r="O26" s="4" t="s">
        <v>32</v>
      </c>
      <c r="P26" s="4" t="s">
        <v>33</v>
      </c>
      <c r="Q26" s="4">
        <v>0</v>
      </c>
      <c r="R26" s="7">
        <v>44937</v>
      </c>
      <c r="S26" s="6">
        <v>44942</v>
      </c>
      <c r="T26" s="4" t="s">
        <v>34</v>
      </c>
      <c r="U26" s="4">
        <v>368</v>
      </c>
      <c r="V26" s="4">
        <v>0</v>
      </c>
      <c r="W26" s="4">
        <v>0</v>
      </c>
      <c r="X26" s="4" t="s">
        <v>35</v>
      </c>
      <c r="Y26" s="4" t="s">
        <v>122</v>
      </c>
    </row>
    <row r="27" s="4" customFormat="1" spans="1:25">
      <c r="A27" s="4" t="s">
        <v>123</v>
      </c>
      <c r="B27" s="4" t="s">
        <v>26</v>
      </c>
      <c r="C27" s="4" t="s">
        <v>27</v>
      </c>
      <c r="D27" s="4" t="s">
        <v>107</v>
      </c>
      <c r="E27" s="4" t="s">
        <v>124</v>
      </c>
      <c r="F27" s="6">
        <v>44939</v>
      </c>
      <c r="G27" s="6">
        <v>44940</v>
      </c>
      <c r="H27" s="4">
        <v>1</v>
      </c>
      <c r="I27" s="4">
        <v>1</v>
      </c>
      <c r="J27" s="4">
        <v>1</v>
      </c>
      <c r="K27" s="4" t="s">
        <v>30</v>
      </c>
      <c r="L27" s="4">
        <v>330</v>
      </c>
      <c r="M27" s="4">
        <v>330</v>
      </c>
      <c r="N27" s="4" t="s">
        <v>125</v>
      </c>
      <c r="O27" s="4" t="s">
        <v>32</v>
      </c>
      <c r="P27" s="4" t="s">
        <v>33</v>
      </c>
      <c r="Q27" s="4">
        <v>0</v>
      </c>
      <c r="R27" s="7">
        <v>44938</v>
      </c>
      <c r="S27" s="6">
        <v>44942</v>
      </c>
      <c r="T27" s="4" t="s">
        <v>34</v>
      </c>
      <c r="U27" s="4">
        <v>330</v>
      </c>
      <c r="V27" s="4">
        <v>0</v>
      </c>
      <c r="W27" s="4">
        <v>0</v>
      </c>
      <c r="X27" s="4" t="s">
        <v>35</v>
      </c>
      <c r="Y27" s="4" t="s">
        <v>126</v>
      </c>
    </row>
    <row r="28" s="4" customFormat="1" spans="1:25">
      <c r="A28" s="4" t="s">
        <v>127</v>
      </c>
      <c r="B28" s="4" t="s">
        <v>26</v>
      </c>
      <c r="C28" s="4" t="s">
        <v>27</v>
      </c>
      <c r="D28" s="4" t="s">
        <v>107</v>
      </c>
      <c r="E28" s="4" t="s">
        <v>124</v>
      </c>
      <c r="F28" s="6">
        <v>44940</v>
      </c>
      <c r="G28" s="6">
        <v>44941</v>
      </c>
      <c r="H28" s="4">
        <v>1</v>
      </c>
      <c r="I28" s="4">
        <v>1</v>
      </c>
      <c r="J28" s="4">
        <v>1</v>
      </c>
      <c r="K28" s="4" t="s">
        <v>30</v>
      </c>
      <c r="L28" s="4">
        <v>330</v>
      </c>
      <c r="M28" s="4">
        <v>330</v>
      </c>
      <c r="N28" s="4" t="s">
        <v>128</v>
      </c>
      <c r="O28" s="4" t="s">
        <v>32</v>
      </c>
      <c r="P28" s="4" t="s">
        <v>33</v>
      </c>
      <c r="Q28" s="4">
        <v>0</v>
      </c>
      <c r="R28" s="7">
        <v>44938</v>
      </c>
      <c r="S28" s="6">
        <v>44942</v>
      </c>
      <c r="T28" s="4" t="s">
        <v>34</v>
      </c>
      <c r="U28" s="4">
        <v>330</v>
      </c>
      <c r="V28" s="4">
        <v>0</v>
      </c>
      <c r="W28" s="4">
        <v>0</v>
      </c>
      <c r="X28" s="4" t="s">
        <v>35</v>
      </c>
      <c r="Y28" s="4" t="s">
        <v>129</v>
      </c>
    </row>
    <row r="29" s="4" customFormat="1" spans="1:25">
      <c r="A29" s="4" t="s">
        <v>130</v>
      </c>
      <c r="B29" s="4" t="s">
        <v>26</v>
      </c>
      <c r="C29" s="4" t="s">
        <v>27</v>
      </c>
      <c r="D29" s="4" t="s">
        <v>107</v>
      </c>
      <c r="E29" s="4" t="s">
        <v>124</v>
      </c>
      <c r="F29" s="6">
        <v>44939</v>
      </c>
      <c r="G29" s="6">
        <v>44940</v>
      </c>
      <c r="H29" s="4">
        <v>1</v>
      </c>
      <c r="I29" s="4">
        <v>1</v>
      </c>
      <c r="J29" s="4">
        <v>1</v>
      </c>
      <c r="K29" s="4" t="s">
        <v>30</v>
      </c>
      <c r="L29" s="4">
        <v>330</v>
      </c>
      <c r="M29" s="4">
        <v>330</v>
      </c>
      <c r="N29" s="4" t="s">
        <v>131</v>
      </c>
      <c r="O29" s="4" t="s">
        <v>32</v>
      </c>
      <c r="P29" s="4" t="s">
        <v>33</v>
      </c>
      <c r="Q29" s="4">
        <v>0</v>
      </c>
      <c r="R29" s="7">
        <v>44939</v>
      </c>
      <c r="S29" s="6">
        <v>44942</v>
      </c>
      <c r="T29" s="4" t="s">
        <v>34</v>
      </c>
      <c r="U29" s="4">
        <v>330</v>
      </c>
      <c r="V29" s="4">
        <v>0</v>
      </c>
      <c r="W29" s="4">
        <v>0</v>
      </c>
      <c r="X29" s="4" t="s">
        <v>35</v>
      </c>
      <c r="Y29" s="4" t="s">
        <v>132</v>
      </c>
    </row>
    <row r="30" s="4" customFormat="1" spans="1:25">
      <c r="A30" s="4" t="s">
        <v>133</v>
      </c>
      <c r="B30" s="4" t="s">
        <v>26</v>
      </c>
      <c r="C30" s="4" t="s">
        <v>27</v>
      </c>
      <c r="D30" s="4" t="s">
        <v>107</v>
      </c>
      <c r="E30" s="4" t="s">
        <v>120</v>
      </c>
      <c r="F30" s="6">
        <v>44939</v>
      </c>
      <c r="G30" s="6">
        <v>44941</v>
      </c>
      <c r="H30" s="4">
        <v>1</v>
      </c>
      <c r="I30" s="4">
        <v>2</v>
      </c>
      <c r="J30" s="4">
        <v>2</v>
      </c>
      <c r="K30" s="4" t="s">
        <v>30</v>
      </c>
      <c r="L30" s="4">
        <v>736</v>
      </c>
      <c r="M30" s="4">
        <v>736</v>
      </c>
      <c r="N30" s="4" t="s">
        <v>134</v>
      </c>
      <c r="O30" s="4" t="s">
        <v>32</v>
      </c>
      <c r="P30" s="4" t="s">
        <v>33</v>
      </c>
      <c r="Q30" s="4">
        <v>0</v>
      </c>
      <c r="R30" s="7">
        <v>44939</v>
      </c>
      <c r="S30" s="6">
        <v>44942</v>
      </c>
      <c r="T30" s="4" t="s">
        <v>34</v>
      </c>
      <c r="U30" s="4">
        <v>736</v>
      </c>
      <c r="V30" s="4">
        <v>0</v>
      </c>
      <c r="W30" s="4">
        <v>0</v>
      </c>
      <c r="X30" s="4" t="s">
        <v>35</v>
      </c>
      <c r="Y30" s="4" t="s">
        <v>135</v>
      </c>
    </row>
    <row r="31" s="4" customFormat="1" spans="1:25">
      <c r="A31" s="4" t="s">
        <v>136</v>
      </c>
      <c r="B31" s="4" t="s">
        <v>26</v>
      </c>
      <c r="C31" s="4" t="s">
        <v>27</v>
      </c>
      <c r="D31" s="4" t="s">
        <v>107</v>
      </c>
      <c r="E31" s="4" t="s">
        <v>124</v>
      </c>
      <c r="F31" s="6">
        <v>44939</v>
      </c>
      <c r="G31" s="6">
        <v>44940</v>
      </c>
      <c r="H31" s="4">
        <v>1</v>
      </c>
      <c r="I31" s="4">
        <v>1</v>
      </c>
      <c r="J31" s="4">
        <v>1</v>
      </c>
      <c r="K31" s="4" t="s">
        <v>30</v>
      </c>
      <c r="L31" s="4">
        <v>330</v>
      </c>
      <c r="M31" s="4">
        <v>330</v>
      </c>
      <c r="N31" s="4" t="s">
        <v>137</v>
      </c>
      <c r="O31" s="4" t="s">
        <v>32</v>
      </c>
      <c r="P31" s="4" t="s">
        <v>33</v>
      </c>
      <c r="Q31" s="4">
        <v>0</v>
      </c>
      <c r="R31" s="7">
        <v>44939</v>
      </c>
      <c r="S31" s="6">
        <v>44942</v>
      </c>
      <c r="T31" s="4" t="s">
        <v>34</v>
      </c>
      <c r="U31" s="4">
        <v>330</v>
      </c>
      <c r="V31" s="4">
        <v>0</v>
      </c>
      <c r="W31" s="4">
        <v>0</v>
      </c>
      <c r="X31" s="4" t="s">
        <v>35</v>
      </c>
      <c r="Y31" s="4" t="s">
        <v>138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9"/>
  <sheetViews>
    <sheetView tabSelected="1" topLeftCell="A13" workbookViewId="0">
      <selection activeCell="A37" sqref="A37:A39"/>
    </sheetView>
  </sheetViews>
  <sheetFormatPr defaultColWidth="9" defaultRowHeight="13.5"/>
  <cols>
    <col min="1" max="1" width="12.625" style="4"/>
    <col min="2" max="2" width="11.5" style="4"/>
    <col min="3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139</v>
      </c>
    </row>
    <row r="2" s="4" customFormat="1" spans="1:9">
      <c r="A2" s="5">
        <v>18918600960</v>
      </c>
      <c r="B2" s="6">
        <v>44932</v>
      </c>
      <c r="C2" s="6">
        <v>44936</v>
      </c>
      <c r="D2" s="4">
        <v>4622</v>
      </c>
      <c r="E2" s="4" t="str">
        <f>VLOOKUP(A2,HOP!A:L,12,0)</f>
        <v>4622.00</v>
      </c>
      <c r="F2" s="4" t="str">
        <f>VLOOKUP(A2,HOP!A:C,3,0)</f>
        <v>2678644</v>
      </c>
      <c r="G2" s="4">
        <f>D2-E2</f>
        <v>0</v>
      </c>
      <c r="H2" s="4" t="str">
        <f>$H$1&amp;F2</f>
        <v>，2678644</v>
      </c>
      <c r="I2" s="4" t="str">
        <f>VLOOKUP(A2,HOP!A:U,21,0)</f>
        <v>直采</v>
      </c>
    </row>
    <row r="3" s="4" customFormat="1" spans="1:9">
      <c r="A3" s="5">
        <v>18952661669</v>
      </c>
      <c r="B3" s="6">
        <v>44937</v>
      </c>
      <c r="C3" s="6">
        <v>44939</v>
      </c>
      <c r="D3" s="4">
        <v>2310</v>
      </c>
      <c r="E3" s="4" t="str">
        <f>VLOOKUP(A3,HOP!A:L,12,0)</f>
        <v>2310.00</v>
      </c>
      <c r="F3" s="4" t="str">
        <f>VLOOKUP(A3,HOP!A:C,3,0)</f>
        <v>2688510</v>
      </c>
      <c r="G3" s="4">
        <f t="shared" ref="G3:G29" si="0">D3-E3</f>
        <v>0</v>
      </c>
      <c r="H3" s="4" t="str">
        <f t="shared" ref="H3:H29" si="1">$H$1&amp;F3</f>
        <v>，2688510</v>
      </c>
      <c r="I3" s="4" t="str">
        <f>VLOOKUP(A3,HOP!A:U,21,0)</f>
        <v>直采</v>
      </c>
    </row>
    <row r="4" s="4" customFormat="1" spans="1:9">
      <c r="A4" s="5">
        <v>21108357683</v>
      </c>
      <c r="B4" s="6">
        <v>44935</v>
      </c>
      <c r="C4" s="6">
        <v>44938</v>
      </c>
      <c r="D4" s="4">
        <v>6090</v>
      </c>
      <c r="E4" s="4" t="str">
        <f>VLOOKUP(A4,HOP!A:L,12,0)</f>
        <v>6090.00</v>
      </c>
      <c r="F4" s="4" t="str">
        <f>VLOOKUP(A4,HOP!A:C,3,0)</f>
        <v>2701676</v>
      </c>
      <c r="G4" s="4">
        <f t="shared" si="0"/>
        <v>0</v>
      </c>
      <c r="H4" s="4" t="str">
        <f t="shared" si="1"/>
        <v>，2701676</v>
      </c>
      <c r="I4" s="4" t="str">
        <f>VLOOKUP(A4,HOP!A:U,21,0)</f>
        <v>直采</v>
      </c>
    </row>
    <row r="5" s="4" customFormat="1" spans="1:9">
      <c r="A5" s="5">
        <v>21108548699</v>
      </c>
      <c r="B5" s="6">
        <v>44934</v>
      </c>
      <c r="C5" s="6">
        <v>44935</v>
      </c>
      <c r="D5" s="4">
        <v>2500</v>
      </c>
      <c r="E5" s="4" t="str">
        <f>VLOOKUP(A5,HOP!A:L,12,0)</f>
        <v>2500.00</v>
      </c>
      <c r="F5" s="4" t="str">
        <f>VLOOKUP(A5,HOP!A:C,3,0)</f>
        <v>2701711</v>
      </c>
      <c r="G5" s="4">
        <f t="shared" si="0"/>
        <v>0</v>
      </c>
      <c r="H5" s="4" t="str">
        <f t="shared" si="1"/>
        <v>，2701711</v>
      </c>
      <c r="I5" s="4" t="str">
        <f>VLOOKUP(A5,HOP!A:U,21,0)</f>
        <v>直采</v>
      </c>
    </row>
    <row r="6" s="4" customFormat="1" spans="1:9">
      <c r="A6" s="5">
        <v>21113377057</v>
      </c>
      <c r="B6" s="6">
        <v>44928</v>
      </c>
      <c r="C6" s="6">
        <v>44933</v>
      </c>
      <c r="D6" s="4">
        <v>5870</v>
      </c>
      <c r="E6" s="4" t="str">
        <f>VLOOKUP(A6,HOP!A:L,12,0)</f>
        <v>5870.00</v>
      </c>
      <c r="F6" s="4" t="str">
        <f>VLOOKUP(A6,HOP!A:C,3,0)</f>
        <v>2702352</v>
      </c>
      <c r="G6" s="4">
        <f t="shared" si="0"/>
        <v>0</v>
      </c>
      <c r="H6" s="4" t="str">
        <f t="shared" si="1"/>
        <v>，2702352</v>
      </c>
      <c r="I6" s="4" t="str">
        <f>VLOOKUP(A6,HOP!A:U,21,0)</f>
        <v>直采</v>
      </c>
    </row>
    <row r="7" s="4" customFormat="1" spans="1:9">
      <c r="A7" s="5">
        <v>21140946166</v>
      </c>
      <c r="B7" s="6">
        <v>44934</v>
      </c>
      <c r="C7" s="6">
        <v>44935</v>
      </c>
      <c r="D7" s="4">
        <v>1640</v>
      </c>
      <c r="E7" s="4" t="str">
        <f>VLOOKUP(A7,HOP!A:L,12,0)</f>
        <v>1640.00</v>
      </c>
      <c r="F7" s="4" t="str">
        <f>VLOOKUP(A7,HOP!A:C,3,0)</f>
        <v>2707308</v>
      </c>
      <c r="G7" s="4">
        <f t="shared" si="0"/>
        <v>0</v>
      </c>
      <c r="H7" s="4" t="str">
        <f t="shared" si="1"/>
        <v>，2707308</v>
      </c>
      <c r="I7" s="4" t="str">
        <f>VLOOKUP(A7,HOP!A:U,21,0)</f>
        <v>直采</v>
      </c>
    </row>
    <row r="8" s="4" customFormat="1" spans="1:9">
      <c r="A8" s="5">
        <v>21232811118</v>
      </c>
      <c r="B8" s="6">
        <v>44930</v>
      </c>
      <c r="C8" s="6">
        <v>44934</v>
      </c>
      <c r="D8" s="4">
        <v>7000</v>
      </c>
      <c r="E8" s="4" t="str">
        <f>VLOOKUP(A8,HOP!A:L,12,0)</f>
        <v>7000.00</v>
      </c>
      <c r="F8" s="4" t="str">
        <f>VLOOKUP(A8,HOP!A:C,3,0)</f>
        <v>2715327</v>
      </c>
      <c r="G8" s="4">
        <f t="shared" si="0"/>
        <v>0</v>
      </c>
      <c r="H8" s="4" t="str">
        <f t="shared" si="1"/>
        <v>，2715327</v>
      </c>
      <c r="I8" s="4" t="str">
        <f>VLOOKUP(A8,HOP!A:U,21,0)</f>
        <v>直采</v>
      </c>
    </row>
    <row r="9" s="4" customFormat="1" spans="1:9">
      <c r="A9" s="5">
        <v>21370285571</v>
      </c>
      <c r="B9" s="6">
        <v>44928</v>
      </c>
      <c r="C9" s="6">
        <v>44931</v>
      </c>
      <c r="D9" s="4">
        <v>3465</v>
      </c>
      <c r="E9" s="4" t="str">
        <f>VLOOKUP(A9,HOP!A:L,12,0)</f>
        <v>3465.00</v>
      </c>
      <c r="F9" s="4" t="str">
        <f>VLOOKUP(A9,HOP!A:C,3,0)</f>
        <v>2731655</v>
      </c>
      <c r="G9" s="4">
        <f t="shared" si="0"/>
        <v>0</v>
      </c>
      <c r="H9" s="4" t="str">
        <f t="shared" si="1"/>
        <v>，2731655</v>
      </c>
      <c r="I9" s="4" t="str">
        <f>VLOOKUP(A9,HOP!A:U,21,0)</f>
        <v>直采</v>
      </c>
    </row>
    <row r="10" s="4" customFormat="1" spans="1:9">
      <c r="A10" s="5">
        <v>21466365416</v>
      </c>
      <c r="B10" s="6">
        <v>44937</v>
      </c>
      <c r="C10" s="6">
        <v>44938</v>
      </c>
      <c r="D10" s="4">
        <v>1133</v>
      </c>
      <c r="E10" s="4" t="str">
        <f>VLOOKUP(A10,HOP!A:L,12,0)</f>
        <v>1133.00</v>
      </c>
      <c r="F10" s="4" t="str">
        <f>VLOOKUP(A10,HOP!A:C,3,0)</f>
        <v>2742875</v>
      </c>
      <c r="G10" s="4">
        <f t="shared" si="0"/>
        <v>0</v>
      </c>
      <c r="H10" s="4" t="str">
        <f t="shared" si="1"/>
        <v>，2742875</v>
      </c>
      <c r="I10" s="4" t="str">
        <f>VLOOKUP(A10,HOP!A:U,21,0)</f>
        <v>直采</v>
      </c>
    </row>
    <row r="11" s="4" customFormat="1" spans="1:9">
      <c r="A11" s="5">
        <v>21498807347</v>
      </c>
      <c r="B11" s="6">
        <v>44935</v>
      </c>
      <c r="C11" s="6">
        <v>44937</v>
      </c>
      <c r="D11" s="4">
        <v>1622</v>
      </c>
      <c r="E11" s="4" t="str">
        <f>VLOOKUP(A11,HOP!A:L,12,0)</f>
        <v>1622.00</v>
      </c>
      <c r="F11" s="4" t="str">
        <f>VLOOKUP(A11,HOP!A:C,3,0)</f>
        <v>2750518</v>
      </c>
      <c r="G11" s="4">
        <f t="shared" si="0"/>
        <v>0</v>
      </c>
      <c r="H11" s="4" t="str">
        <f t="shared" si="1"/>
        <v>，2750518</v>
      </c>
      <c r="I11" s="4" t="str">
        <f>VLOOKUP(A11,HOP!A:U,21,0)</f>
        <v>直采</v>
      </c>
    </row>
    <row r="12" s="4" customFormat="1" hidden="1" spans="1:9">
      <c r="A12" s="5">
        <v>21514831112</v>
      </c>
      <c r="B12" s="6">
        <v>44929</v>
      </c>
      <c r="C12" s="6">
        <v>44932</v>
      </c>
      <c r="D12" s="4">
        <v>0</v>
      </c>
      <c r="E12" s="4" t="str">
        <f>VLOOKUP(A12,HOP!A:L,12,0)</f>
        <v>0.00</v>
      </c>
      <c r="F12" s="4" t="str">
        <f>VLOOKUP(A12,HOP!A:C,3,0)</f>
        <v>2755256</v>
      </c>
      <c r="G12" s="4">
        <f t="shared" si="0"/>
        <v>0</v>
      </c>
      <c r="H12" s="4" t="str">
        <f t="shared" si="1"/>
        <v>，2755256</v>
      </c>
      <c r="I12" s="4" t="str">
        <f>VLOOKUP(A12,HOP!A:U,21,0)</f>
        <v>直采</v>
      </c>
    </row>
    <row r="13" s="4" customFormat="1" spans="1:9">
      <c r="A13" s="5">
        <v>21776244353</v>
      </c>
      <c r="B13" s="6">
        <v>44936</v>
      </c>
      <c r="C13" s="6">
        <v>44937</v>
      </c>
      <c r="D13" s="4">
        <v>980</v>
      </c>
      <c r="E13" s="4" t="str">
        <f>VLOOKUP(A13,HOP!A:L,12,0)</f>
        <v>980.00</v>
      </c>
      <c r="F13" s="4" t="str">
        <f>VLOOKUP(A13,HOP!A:C,3,0)</f>
        <v>2791149</v>
      </c>
      <c r="G13" s="4">
        <f t="shared" si="0"/>
        <v>0</v>
      </c>
      <c r="H13" s="4" t="str">
        <f t="shared" si="1"/>
        <v>，2791149</v>
      </c>
      <c r="I13" s="4" t="str">
        <f>VLOOKUP(A13,HOP!A:U,21,0)</f>
        <v>直采</v>
      </c>
    </row>
    <row r="14" s="4" customFormat="1" spans="1:9">
      <c r="A14" s="5">
        <v>21864473347</v>
      </c>
      <c r="B14" s="6">
        <v>44925</v>
      </c>
      <c r="C14" s="6">
        <v>44928</v>
      </c>
      <c r="D14" s="4">
        <v>9600</v>
      </c>
      <c r="E14" s="4" t="str">
        <f>VLOOKUP(A14,HOP!A:L,12,0)</f>
        <v>9600.00</v>
      </c>
      <c r="F14" s="4" t="str">
        <f>VLOOKUP(A14,HOP!A:C,3,0)</f>
        <v>2857763</v>
      </c>
      <c r="G14" s="4">
        <f t="shared" si="0"/>
        <v>0</v>
      </c>
      <c r="H14" s="4" t="str">
        <f t="shared" si="1"/>
        <v>，2857763</v>
      </c>
      <c r="I14" s="4" t="str">
        <f>VLOOKUP(A14,HOP!A:U,21,0)</f>
        <v>直采</v>
      </c>
    </row>
    <row r="15" s="4" customFormat="1" spans="1:9">
      <c r="A15" s="5">
        <v>999221911488890</v>
      </c>
      <c r="B15" s="6">
        <v>44939</v>
      </c>
      <c r="C15" s="6">
        <v>44940</v>
      </c>
      <c r="D15" s="4">
        <v>1320</v>
      </c>
      <c r="E15" s="4" t="str">
        <f>VLOOKUP(A15,HOP!A:L,12,0)</f>
        <v>1320.00</v>
      </c>
      <c r="F15" s="4" t="str">
        <f>VLOOKUP(A15,HOP!A:C,3,0)</f>
        <v>2871623</v>
      </c>
      <c r="G15" s="4">
        <f t="shared" si="0"/>
        <v>0</v>
      </c>
      <c r="H15" s="4" t="str">
        <f t="shared" si="1"/>
        <v>，2871623</v>
      </c>
      <c r="I15" s="4" t="str">
        <f>VLOOKUP(A15,HOP!A:U,21,0)</f>
        <v>直采</v>
      </c>
    </row>
    <row r="16" s="4" customFormat="1" hidden="1" spans="1:9">
      <c r="A16" s="5">
        <v>999221960344529</v>
      </c>
      <c r="B16" s="6">
        <v>44938</v>
      </c>
      <c r="C16" s="6">
        <v>44939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999221968585037</v>
      </c>
      <c r="B17" s="6">
        <v>44938</v>
      </c>
      <c r="C17" s="6">
        <v>44939</v>
      </c>
      <c r="D17" s="4">
        <v>1320</v>
      </c>
      <c r="E17" s="4" t="str">
        <f>VLOOKUP(A17,HOP!A:L,12,0)</f>
        <v>1320.00</v>
      </c>
      <c r="F17" s="4" t="str">
        <f>VLOOKUP(A17,HOP!A:C,3,0)</f>
        <v>2889737</v>
      </c>
      <c r="G17" s="4">
        <f t="shared" si="0"/>
        <v>0</v>
      </c>
      <c r="H17" s="4" t="str">
        <f t="shared" si="1"/>
        <v>，2889737</v>
      </c>
      <c r="I17" s="4" t="str">
        <f>VLOOKUP(A17,HOP!A:U,21,0)</f>
        <v>直采</v>
      </c>
    </row>
    <row r="18" s="4" customFormat="1" spans="1:9">
      <c r="A18" s="5">
        <v>999221968598050</v>
      </c>
      <c r="B18" s="6">
        <v>44939</v>
      </c>
      <c r="C18" s="6">
        <v>44941</v>
      </c>
      <c r="D18" s="4">
        <v>3230</v>
      </c>
      <c r="E18" s="4" t="str">
        <f>VLOOKUP(A18,HOP!A:L,12,0)</f>
        <v>3230.00</v>
      </c>
      <c r="F18" s="4" t="str">
        <f>VLOOKUP(A18,HOP!A:C,3,0)</f>
        <v>2889169</v>
      </c>
      <c r="G18" s="4">
        <f t="shared" si="0"/>
        <v>0</v>
      </c>
      <c r="H18" s="4" t="str">
        <f t="shared" si="1"/>
        <v>，2889169</v>
      </c>
      <c r="I18" s="4" t="str">
        <f>VLOOKUP(A18,HOP!A:U,21,0)</f>
        <v>直采</v>
      </c>
    </row>
    <row r="19" s="4" customFormat="1" spans="1:9">
      <c r="A19" s="5">
        <v>999222000017556</v>
      </c>
      <c r="B19" s="6">
        <v>44938</v>
      </c>
      <c r="C19" s="6">
        <v>44940</v>
      </c>
      <c r="D19" s="4">
        <v>2610</v>
      </c>
      <c r="E19" s="4" t="str">
        <f>VLOOKUP(A19,HOP!A:L,12,0)</f>
        <v>2610.00</v>
      </c>
      <c r="F19" s="4" t="str">
        <f>VLOOKUP(A19,HOP!A:C,3,0)</f>
        <v>2900258</v>
      </c>
      <c r="G19" s="4">
        <f t="shared" si="0"/>
        <v>0</v>
      </c>
      <c r="H19" s="4" t="str">
        <f t="shared" si="1"/>
        <v>，2900258</v>
      </c>
      <c r="I19" s="4" t="str">
        <f>VLOOKUP(A19,HOP!A:U,21,0)</f>
        <v>直采</v>
      </c>
    </row>
    <row r="20" s="4" customFormat="1" spans="1:9">
      <c r="A20" s="5">
        <v>999222030477840</v>
      </c>
      <c r="B20" s="6">
        <v>44931</v>
      </c>
      <c r="C20" s="6">
        <v>44932</v>
      </c>
      <c r="D20" s="4">
        <v>303</v>
      </c>
      <c r="E20" s="4" t="str">
        <f>VLOOKUP(A20,HOP!A:L,12,0)</f>
        <v>303.00</v>
      </c>
      <c r="F20" s="4" t="str">
        <f>VLOOKUP(A20,HOP!A:C,3,0)</f>
        <v>2910760</v>
      </c>
      <c r="G20" s="4">
        <f t="shared" si="0"/>
        <v>0</v>
      </c>
      <c r="H20" s="4" t="str">
        <f t="shared" si="1"/>
        <v>，2910760</v>
      </c>
      <c r="I20" s="4" t="str">
        <f>VLOOKUP(A20,HOP!A:U,21,0)</f>
        <v>直采</v>
      </c>
    </row>
    <row r="21" s="4" customFormat="1" spans="1:9">
      <c r="A21" s="5">
        <v>999222070173073</v>
      </c>
      <c r="B21" s="6">
        <v>44929</v>
      </c>
      <c r="C21" s="6">
        <v>44931</v>
      </c>
      <c r="D21" s="4">
        <v>860</v>
      </c>
      <c r="E21" s="4" t="str">
        <f>VLOOKUP(A21,HOP!A:L,12,0)</f>
        <v>860.00</v>
      </c>
      <c r="F21" s="4" t="str">
        <f>VLOOKUP(A21,HOP!A:C,3,0)</f>
        <v>2918132</v>
      </c>
      <c r="G21" s="4">
        <f t="shared" si="0"/>
        <v>0</v>
      </c>
      <c r="H21" s="4" t="str">
        <f t="shared" si="1"/>
        <v>，2918132</v>
      </c>
      <c r="I21" s="4" t="str">
        <f>VLOOKUP(A21,HOP!A:U,21,0)</f>
        <v>直采</v>
      </c>
    </row>
    <row r="22" s="4" customFormat="1" spans="1:9">
      <c r="A22" s="5">
        <v>999222093923332</v>
      </c>
      <c r="B22" s="6">
        <v>44932</v>
      </c>
      <c r="C22" s="6">
        <v>44933</v>
      </c>
      <c r="D22" s="4">
        <v>222</v>
      </c>
      <c r="E22" s="4" t="str">
        <f>VLOOKUP(A22,HOP!A:L,12,0)</f>
        <v>222.00</v>
      </c>
      <c r="F22" s="4" t="str">
        <f>VLOOKUP(A22,HOP!A:C,3,0)</f>
        <v>2924675</v>
      </c>
      <c r="G22" s="4">
        <f t="shared" si="0"/>
        <v>0</v>
      </c>
      <c r="H22" s="4" t="str">
        <f t="shared" si="1"/>
        <v>，2924675</v>
      </c>
      <c r="I22" s="4" t="str">
        <f>VLOOKUP(A22,HOP!A:U,21,0)</f>
        <v>直采</v>
      </c>
    </row>
    <row r="23" s="4" customFormat="1" spans="1:9">
      <c r="A23" s="5">
        <v>999222101679755</v>
      </c>
      <c r="B23" s="6">
        <v>44932</v>
      </c>
      <c r="C23" s="6">
        <v>44933</v>
      </c>
      <c r="D23" s="4">
        <v>525</v>
      </c>
      <c r="E23" s="4" t="str">
        <f>VLOOKUP(A23,HOP!A:L,12,0)</f>
        <v>525.00</v>
      </c>
      <c r="F23" s="4" t="str">
        <f>VLOOKUP(A23,HOP!A:C,3,0)</f>
        <v>2926897</v>
      </c>
      <c r="G23" s="4">
        <f t="shared" si="0"/>
        <v>0</v>
      </c>
      <c r="H23" s="4" t="str">
        <f t="shared" si="1"/>
        <v>，2926897</v>
      </c>
      <c r="I23" s="4" t="str">
        <f>VLOOKUP(A23,HOP!A:U,21,0)</f>
        <v>直采</v>
      </c>
    </row>
    <row r="24" s="4" customFormat="1" spans="1:9">
      <c r="A24" s="5">
        <v>999222157069315</v>
      </c>
      <c r="B24" s="6">
        <v>44939</v>
      </c>
      <c r="C24" s="6">
        <v>44940</v>
      </c>
      <c r="D24" s="4">
        <v>368</v>
      </c>
      <c r="E24" s="4" t="str">
        <f>VLOOKUP(A24,HOP!A:L,12,0)</f>
        <v>368.00</v>
      </c>
      <c r="F24" s="4" t="str">
        <f>VLOOKUP(A24,HOP!A:C,3,0)</f>
        <v>2940680</v>
      </c>
      <c r="G24" s="4">
        <f t="shared" si="0"/>
        <v>0</v>
      </c>
      <c r="H24" s="4" t="str">
        <f t="shared" si="1"/>
        <v>，2940680</v>
      </c>
      <c r="I24" s="4" t="str">
        <f>VLOOKUP(A24,HOP!A:U,21,0)</f>
        <v>直采</v>
      </c>
    </row>
    <row r="25" s="4" customFormat="1" spans="1:9">
      <c r="A25" s="5">
        <v>999222170908069</v>
      </c>
      <c r="B25" s="6">
        <v>44939</v>
      </c>
      <c r="C25" s="6">
        <v>44940</v>
      </c>
      <c r="D25" s="4">
        <v>330</v>
      </c>
      <c r="E25" s="4" t="str">
        <f>VLOOKUP(A25,HOP!A:L,12,0)</f>
        <v>330.00</v>
      </c>
      <c r="F25" s="4" t="str">
        <f>VLOOKUP(A25,HOP!A:C,3,0)</f>
        <v>2943657</v>
      </c>
      <c r="G25" s="4">
        <f t="shared" si="0"/>
        <v>0</v>
      </c>
      <c r="H25" s="4" t="str">
        <f t="shared" si="1"/>
        <v>，2943657</v>
      </c>
      <c r="I25" s="4" t="str">
        <f>VLOOKUP(A25,HOP!A:U,21,0)</f>
        <v>直采</v>
      </c>
    </row>
    <row r="26" s="4" customFormat="1" spans="1:9">
      <c r="A26" s="5">
        <v>999222171645718</v>
      </c>
      <c r="B26" s="6">
        <v>44940</v>
      </c>
      <c r="C26" s="6">
        <v>44941</v>
      </c>
      <c r="D26" s="4">
        <v>330</v>
      </c>
      <c r="E26" s="4" t="str">
        <f>VLOOKUP(A26,HOP!A:L,12,0)</f>
        <v>330.00</v>
      </c>
      <c r="F26" s="4" t="str">
        <f>VLOOKUP(A26,HOP!A:C,3,0)</f>
        <v>2943804</v>
      </c>
      <c r="G26" s="4">
        <f t="shared" si="0"/>
        <v>0</v>
      </c>
      <c r="H26" s="4" t="str">
        <f t="shared" si="1"/>
        <v>，2943804</v>
      </c>
      <c r="I26" s="4" t="str">
        <f>VLOOKUP(A26,HOP!A:U,21,0)</f>
        <v>直采</v>
      </c>
    </row>
    <row r="27" s="4" customFormat="1" spans="1:9">
      <c r="A27" s="5">
        <v>999222173800828</v>
      </c>
      <c r="B27" s="6">
        <v>44939</v>
      </c>
      <c r="C27" s="6">
        <v>44940</v>
      </c>
      <c r="D27" s="4">
        <v>330</v>
      </c>
      <c r="E27" s="4" t="str">
        <f>VLOOKUP(A27,HOP!A:L,12,0)</f>
        <v>330.00</v>
      </c>
      <c r="F27" s="4" t="str">
        <f>VLOOKUP(A27,HOP!A:C,3,0)</f>
        <v>2944403</v>
      </c>
      <c r="G27" s="4">
        <f t="shared" si="0"/>
        <v>0</v>
      </c>
      <c r="H27" s="4" t="str">
        <f t="shared" si="1"/>
        <v>，2944403</v>
      </c>
      <c r="I27" s="4" t="str">
        <f>VLOOKUP(A27,HOP!A:U,21,0)</f>
        <v>直采</v>
      </c>
    </row>
    <row r="28" s="4" customFormat="1" spans="1:9">
      <c r="A28" s="5">
        <v>999222174089890</v>
      </c>
      <c r="B28" s="6">
        <v>44939</v>
      </c>
      <c r="C28" s="6">
        <v>44941</v>
      </c>
      <c r="D28" s="4">
        <v>736</v>
      </c>
      <c r="E28" s="4" t="str">
        <f>VLOOKUP(A28,HOP!A:L,12,0)</f>
        <v>736.00</v>
      </c>
      <c r="F28" s="4" t="str">
        <f>VLOOKUP(A28,HOP!A:C,3,0)</f>
        <v>2944598</v>
      </c>
      <c r="G28" s="4">
        <f t="shared" si="0"/>
        <v>0</v>
      </c>
      <c r="H28" s="4" t="str">
        <f t="shared" si="1"/>
        <v>，2944598</v>
      </c>
      <c r="I28" s="4" t="str">
        <f>VLOOKUP(A28,HOP!A:U,21,0)</f>
        <v>直采</v>
      </c>
    </row>
    <row r="29" s="4" customFormat="1" spans="1:9">
      <c r="A29" s="5">
        <v>999222176168565</v>
      </c>
      <c r="B29" s="6">
        <v>44939</v>
      </c>
      <c r="C29" s="6">
        <v>44940</v>
      </c>
      <c r="D29" s="4">
        <v>330</v>
      </c>
      <c r="E29" s="4" t="str">
        <f>VLOOKUP(A29,HOP!A:L,12,0)</f>
        <v>330.00</v>
      </c>
      <c r="F29" s="4" t="str">
        <f>VLOOKUP(A29,HOP!A:C,3,0)</f>
        <v>2944723</v>
      </c>
      <c r="G29" s="4">
        <f t="shared" si="0"/>
        <v>0</v>
      </c>
      <c r="H29" s="4" t="str">
        <f t="shared" si="1"/>
        <v>，2944723</v>
      </c>
      <c r="I29" s="4" t="str">
        <f>VLOOKUP(A29,HOP!A:U,21,0)</f>
        <v>直采</v>
      </c>
    </row>
    <row r="31" spans="4:4">
      <c r="D31" s="4">
        <f>SUM(D2:D30)</f>
        <v>59646</v>
      </c>
    </row>
    <row r="37" spans="1:1">
      <c r="A37" s="4" t="s">
        <v>140</v>
      </c>
    </row>
    <row r="38" spans="1:1">
      <c r="A38" s="4" t="s">
        <v>141</v>
      </c>
    </row>
    <row r="39" spans="1:1">
      <c r="A39" s="4" t="s">
        <v>142</v>
      </c>
    </row>
  </sheetData>
  <autoFilter ref="A1:X29">
    <filterColumn colId="3">
      <filters>
        <filter val="2310"/>
        <filter val="2610"/>
        <filter val="6090"/>
        <filter val="860"/>
        <filter val="1320"/>
        <filter val="222"/>
        <filter val="1622"/>
        <filter val="4622"/>
        <filter val="525"/>
        <filter val="3465"/>
        <filter val="368"/>
        <filter val="330"/>
        <filter val="3230"/>
        <filter val="5870"/>
        <filter val="1133"/>
        <filter val="736"/>
        <filter val="980"/>
        <filter val="1640"/>
        <filter val="2500"/>
        <filter val="7000"/>
        <filter val="9600"/>
        <filter val="303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143</v>
      </c>
      <c r="B1" s="2" t="s">
        <v>144</v>
      </c>
      <c r="C1" s="2" t="s">
        <v>145</v>
      </c>
      <c r="D1" s="2" t="s">
        <v>146</v>
      </c>
      <c r="E1" s="2" t="s">
        <v>13</v>
      </c>
      <c r="F1" s="2" t="s">
        <v>5</v>
      </c>
      <c r="G1" s="2" t="s">
        <v>6</v>
      </c>
      <c r="H1" s="2" t="s">
        <v>147</v>
      </c>
      <c r="I1" s="2" t="s">
        <v>148</v>
      </c>
      <c r="J1" s="2" t="s">
        <v>149</v>
      </c>
      <c r="K1" s="2" t="s">
        <v>150</v>
      </c>
      <c r="L1" s="2" t="s">
        <v>151</v>
      </c>
      <c r="M1" s="2" t="s">
        <v>152</v>
      </c>
      <c r="N1" s="2" t="s">
        <v>153</v>
      </c>
      <c r="O1" s="2" t="s">
        <v>154</v>
      </c>
      <c r="P1" s="2" t="s">
        <v>155</v>
      </c>
      <c r="Q1" s="2" t="s">
        <v>156</v>
      </c>
      <c r="R1" s="2" t="s">
        <v>157</v>
      </c>
      <c r="S1" s="2" t="s">
        <v>158</v>
      </c>
      <c r="T1" s="2" t="s">
        <v>159</v>
      </c>
      <c r="U1" s="2" t="s">
        <v>160</v>
      </c>
      <c r="V1" s="2" t="s">
        <v>161</v>
      </c>
    </row>
    <row r="2" s="1" customFormat="1" spans="1:22">
      <c r="A2" s="3">
        <v>999222000017556</v>
      </c>
      <c r="B2" s="1" t="s">
        <v>162</v>
      </c>
      <c r="C2" s="1" t="s">
        <v>163</v>
      </c>
      <c r="D2" s="1" t="s">
        <v>164</v>
      </c>
      <c r="E2" s="1" t="s">
        <v>101</v>
      </c>
      <c r="F2" s="1" t="s">
        <v>165</v>
      </c>
      <c r="G2" s="1" t="s">
        <v>166</v>
      </c>
      <c r="H2" s="1" t="s">
        <v>167</v>
      </c>
      <c r="I2" s="1" t="s">
        <v>168</v>
      </c>
      <c r="J2" s="1" t="s">
        <v>169</v>
      </c>
      <c r="K2" s="1" t="s">
        <v>168</v>
      </c>
      <c r="L2" s="1" t="s">
        <v>168</v>
      </c>
      <c r="M2" s="1" t="s">
        <v>170</v>
      </c>
      <c r="N2" s="1" t="s">
        <v>170</v>
      </c>
      <c r="O2" s="1" t="s">
        <v>171</v>
      </c>
      <c r="P2" s="1" t="s">
        <v>172</v>
      </c>
      <c r="Q2" s="1" t="s">
        <v>173</v>
      </c>
      <c r="R2" s="1" t="s">
        <v>174</v>
      </c>
      <c r="S2" s="1" t="s">
        <v>175</v>
      </c>
      <c r="T2" s="1" t="s">
        <v>176</v>
      </c>
      <c r="U2" s="1" t="s">
        <v>177</v>
      </c>
      <c r="V2" s="1" t="s">
        <v>178</v>
      </c>
    </row>
    <row r="3" s="1" customFormat="1" spans="1:22">
      <c r="A3" s="1" t="s">
        <v>179</v>
      </c>
      <c r="B3" s="1" t="s">
        <v>180</v>
      </c>
      <c r="C3" s="1" t="s">
        <v>181</v>
      </c>
      <c r="D3" s="1" t="s">
        <v>182</v>
      </c>
      <c r="E3" s="1" t="s">
        <v>183</v>
      </c>
      <c r="F3" s="1" t="s">
        <v>184</v>
      </c>
      <c r="G3" s="1" t="s">
        <v>185</v>
      </c>
      <c r="H3" s="1" t="s">
        <v>167</v>
      </c>
      <c r="I3" s="1" t="s">
        <v>171</v>
      </c>
      <c r="J3" s="1" t="s">
        <v>169</v>
      </c>
      <c r="K3" s="1" t="s">
        <v>171</v>
      </c>
      <c r="L3" s="1" t="s">
        <v>171</v>
      </c>
      <c r="M3" s="1" t="s">
        <v>170</v>
      </c>
      <c r="N3" s="1" t="s">
        <v>170</v>
      </c>
      <c r="O3" s="1" t="s">
        <v>171</v>
      </c>
      <c r="P3" s="1" t="s">
        <v>172</v>
      </c>
      <c r="Q3" s="1" t="s">
        <v>173</v>
      </c>
      <c r="R3" s="1" t="s">
        <v>186</v>
      </c>
      <c r="S3" s="1" t="s">
        <v>175</v>
      </c>
      <c r="T3" s="1" t="s">
        <v>176</v>
      </c>
      <c r="U3" s="1" t="s">
        <v>177</v>
      </c>
      <c r="V3" s="1" t="s">
        <v>178</v>
      </c>
    </row>
    <row r="4" s="1" customFormat="1" spans="1:22">
      <c r="A4" s="3">
        <v>18918600960</v>
      </c>
      <c r="B4" s="1" t="s">
        <v>187</v>
      </c>
      <c r="C4" s="1" t="s">
        <v>188</v>
      </c>
      <c r="D4" s="1" t="s">
        <v>189</v>
      </c>
      <c r="E4" s="1" t="s">
        <v>190</v>
      </c>
      <c r="F4" s="1" t="s">
        <v>191</v>
      </c>
      <c r="G4" s="1" t="s">
        <v>192</v>
      </c>
      <c r="H4" s="1" t="s">
        <v>167</v>
      </c>
      <c r="I4" s="1" t="s">
        <v>193</v>
      </c>
      <c r="J4" s="1" t="s">
        <v>169</v>
      </c>
      <c r="K4" s="1" t="s">
        <v>193</v>
      </c>
      <c r="L4" s="1" t="s">
        <v>193</v>
      </c>
      <c r="M4" s="1" t="s">
        <v>170</v>
      </c>
      <c r="N4" s="1" t="s">
        <v>170</v>
      </c>
      <c r="O4" s="1" t="s">
        <v>171</v>
      </c>
      <c r="P4" s="1" t="s">
        <v>172</v>
      </c>
      <c r="Q4" s="1" t="s">
        <v>173</v>
      </c>
      <c r="R4" s="1" t="s">
        <v>194</v>
      </c>
      <c r="S4" s="1" t="s">
        <v>175</v>
      </c>
      <c r="T4" s="1" t="s">
        <v>176</v>
      </c>
      <c r="U4" s="1" t="s">
        <v>177</v>
      </c>
      <c r="V4" s="1" t="s">
        <v>195</v>
      </c>
    </row>
    <row r="5" s="1" customFormat="1" spans="1:22">
      <c r="A5" s="3">
        <v>18952661669</v>
      </c>
      <c r="B5" s="1" t="s">
        <v>196</v>
      </c>
      <c r="C5" s="1" t="s">
        <v>197</v>
      </c>
      <c r="D5" s="1" t="s">
        <v>189</v>
      </c>
      <c r="E5" s="1" t="s">
        <v>198</v>
      </c>
      <c r="F5" s="1" t="s">
        <v>199</v>
      </c>
      <c r="G5" s="1" t="s">
        <v>200</v>
      </c>
      <c r="H5" s="1" t="s">
        <v>167</v>
      </c>
      <c r="I5" s="1" t="s">
        <v>201</v>
      </c>
      <c r="J5" s="1" t="s">
        <v>169</v>
      </c>
      <c r="K5" s="1" t="s">
        <v>201</v>
      </c>
      <c r="L5" s="1" t="s">
        <v>201</v>
      </c>
      <c r="M5" s="1" t="s">
        <v>170</v>
      </c>
      <c r="N5" s="1" t="s">
        <v>170</v>
      </c>
      <c r="O5" s="1" t="s">
        <v>171</v>
      </c>
      <c r="P5" s="1" t="s">
        <v>172</v>
      </c>
      <c r="Q5" s="1" t="s">
        <v>173</v>
      </c>
      <c r="R5" s="1" t="s">
        <v>202</v>
      </c>
      <c r="S5" s="1" t="s">
        <v>175</v>
      </c>
      <c r="T5" s="1" t="s">
        <v>176</v>
      </c>
      <c r="U5" s="1" t="s">
        <v>177</v>
      </c>
      <c r="V5" s="1" t="s">
        <v>195</v>
      </c>
    </row>
    <row r="6" s="1" customFormat="1" spans="1:22">
      <c r="A6" s="3">
        <v>21108357683</v>
      </c>
      <c r="B6" s="1" t="s">
        <v>203</v>
      </c>
      <c r="C6" s="1" t="s">
        <v>204</v>
      </c>
      <c r="D6" s="1" t="s">
        <v>189</v>
      </c>
      <c r="E6" s="1" t="s">
        <v>205</v>
      </c>
      <c r="F6" s="1" t="s">
        <v>206</v>
      </c>
      <c r="G6" s="1" t="s">
        <v>165</v>
      </c>
      <c r="H6" s="1" t="s">
        <v>167</v>
      </c>
      <c r="I6" s="1" t="s">
        <v>207</v>
      </c>
      <c r="J6" s="1" t="s">
        <v>169</v>
      </c>
      <c r="K6" s="1" t="s">
        <v>207</v>
      </c>
      <c r="L6" s="1" t="s">
        <v>207</v>
      </c>
      <c r="M6" s="1" t="s">
        <v>170</v>
      </c>
      <c r="N6" s="1" t="s">
        <v>170</v>
      </c>
      <c r="O6" s="1" t="s">
        <v>171</v>
      </c>
      <c r="P6" s="1" t="s">
        <v>172</v>
      </c>
      <c r="Q6" s="1" t="s">
        <v>173</v>
      </c>
      <c r="R6" s="1" t="s">
        <v>208</v>
      </c>
      <c r="S6" s="1" t="s">
        <v>175</v>
      </c>
      <c r="T6" s="1" t="s">
        <v>176</v>
      </c>
      <c r="U6" s="1" t="s">
        <v>177</v>
      </c>
      <c r="V6" s="1" t="s">
        <v>195</v>
      </c>
    </row>
    <row r="7" s="1" customFormat="1" spans="1:22">
      <c r="A7" s="3">
        <v>21108548699</v>
      </c>
      <c r="B7" s="1" t="s">
        <v>203</v>
      </c>
      <c r="C7" s="1" t="s">
        <v>209</v>
      </c>
      <c r="D7" s="1" t="s">
        <v>210</v>
      </c>
      <c r="E7" s="1" t="s">
        <v>211</v>
      </c>
      <c r="F7" s="1" t="s">
        <v>212</v>
      </c>
      <c r="G7" s="1" t="s">
        <v>206</v>
      </c>
      <c r="H7" s="1" t="s">
        <v>167</v>
      </c>
      <c r="I7" s="1" t="s">
        <v>213</v>
      </c>
      <c r="J7" s="1" t="s">
        <v>169</v>
      </c>
      <c r="K7" s="1" t="s">
        <v>213</v>
      </c>
      <c r="L7" s="1" t="s">
        <v>213</v>
      </c>
      <c r="M7" s="1" t="s">
        <v>170</v>
      </c>
      <c r="N7" s="1" t="s">
        <v>170</v>
      </c>
      <c r="O7" s="1" t="s">
        <v>171</v>
      </c>
      <c r="P7" s="1" t="s">
        <v>172</v>
      </c>
      <c r="Q7" s="1" t="s">
        <v>173</v>
      </c>
      <c r="R7" s="1" t="s">
        <v>214</v>
      </c>
      <c r="S7" s="1" t="s">
        <v>175</v>
      </c>
      <c r="T7" s="1" t="s">
        <v>176</v>
      </c>
      <c r="U7" s="1" t="s">
        <v>177</v>
      </c>
      <c r="V7" s="1" t="s">
        <v>195</v>
      </c>
    </row>
    <row r="8" s="1" customFormat="1" spans="1:22">
      <c r="A8" s="3">
        <v>21498807347</v>
      </c>
      <c r="B8" s="1" t="s">
        <v>215</v>
      </c>
      <c r="C8" s="1" t="s">
        <v>216</v>
      </c>
      <c r="D8" s="1" t="s">
        <v>217</v>
      </c>
      <c r="E8" s="1" t="s">
        <v>218</v>
      </c>
      <c r="F8" s="1" t="s">
        <v>206</v>
      </c>
      <c r="G8" s="1" t="s">
        <v>199</v>
      </c>
      <c r="H8" s="1" t="s">
        <v>167</v>
      </c>
      <c r="I8" s="1" t="s">
        <v>219</v>
      </c>
      <c r="J8" s="1" t="s">
        <v>169</v>
      </c>
      <c r="K8" s="1" t="s">
        <v>219</v>
      </c>
      <c r="L8" s="1" t="s">
        <v>219</v>
      </c>
      <c r="M8" s="1" t="s">
        <v>170</v>
      </c>
      <c r="N8" s="1" t="s">
        <v>170</v>
      </c>
      <c r="O8" s="1" t="s">
        <v>171</v>
      </c>
      <c r="P8" s="1" t="s">
        <v>172</v>
      </c>
      <c r="Q8" s="1" t="s">
        <v>173</v>
      </c>
      <c r="R8" s="1" t="s">
        <v>220</v>
      </c>
      <c r="S8" s="1" t="s">
        <v>175</v>
      </c>
      <c r="T8" s="1" t="s">
        <v>176</v>
      </c>
      <c r="U8" s="1" t="s">
        <v>177</v>
      </c>
      <c r="V8" s="1" t="s">
        <v>195</v>
      </c>
    </row>
    <row r="9" s="1" customFormat="1" spans="1:22">
      <c r="A9" s="3">
        <v>21776244353</v>
      </c>
      <c r="B9" s="1" t="s">
        <v>221</v>
      </c>
      <c r="C9" s="1" t="s">
        <v>222</v>
      </c>
      <c r="D9" s="1" t="s">
        <v>189</v>
      </c>
      <c r="E9" s="1" t="s">
        <v>223</v>
      </c>
      <c r="F9" s="1" t="s">
        <v>192</v>
      </c>
      <c r="G9" s="1" t="s">
        <v>199</v>
      </c>
      <c r="H9" s="1" t="s">
        <v>167</v>
      </c>
      <c r="I9" s="1" t="s">
        <v>224</v>
      </c>
      <c r="J9" s="1" t="s">
        <v>169</v>
      </c>
      <c r="K9" s="1" t="s">
        <v>224</v>
      </c>
      <c r="L9" s="1" t="s">
        <v>224</v>
      </c>
      <c r="M9" s="1" t="s">
        <v>170</v>
      </c>
      <c r="N9" s="1" t="s">
        <v>170</v>
      </c>
      <c r="O9" s="1" t="s">
        <v>171</v>
      </c>
      <c r="P9" s="1" t="s">
        <v>172</v>
      </c>
      <c r="Q9" s="1" t="s">
        <v>173</v>
      </c>
      <c r="R9" s="1" t="s">
        <v>225</v>
      </c>
      <c r="S9" s="1" t="s">
        <v>175</v>
      </c>
      <c r="T9" s="1" t="s">
        <v>176</v>
      </c>
      <c r="U9" s="1" t="s">
        <v>177</v>
      </c>
      <c r="V9" s="1" t="s">
        <v>195</v>
      </c>
    </row>
    <row r="10" s="1" customFormat="1" spans="1:22">
      <c r="A10" s="3">
        <v>999221968598050</v>
      </c>
      <c r="B10" s="1" t="s">
        <v>226</v>
      </c>
      <c r="C10" s="1" t="s">
        <v>227</v>
      </c>
      <c r="D10" s="1" t="s">
        <v>164</v>
      </c>
      <c r="E10" s="1" t="s">
        <v>228</v>
      </c>
      <c r="F10" s="1" t="s">
        <v>200</v>
      </c>
      <c r="G10" s="1" t="s">
        <v>229</v>
      </c>
      <c r="H10" s="1" t="s">
        <v>167</v>
      </c>
      <c r="I10" s="1" t="s">
        <v>230</v>
      </c>
      <c r="J10" s="1" t="s">
        <v>169</v>
      </c>
      <c r="K10" s="1" t="s">
        <v>230</v>
      </c>
      <c r="L10" s="1" t="s">
        <v>230</v>
      </c>
      <c r="M10" s="1" t="s">
        <v>170</v>
      </c>
      <c r="N10" s="1" t="s">
        <v>170</v>
      </c>
      <c r="O10" s="1" t="s">
        <v>171</v>
      </c>
      <c r="P10" s="1" t="s">
        <v>172</v>
      </c>
      <c r="Q10" s="1" t="s">
        <v>173</v>
      </c>
      <c r="R10" s="1" t="s">
        <v>231</v>
      </c>
      <c r="S10" s="1" t="s">
        <v>175</v>
      </c>
      <c r="T10" s="1" t="s">
        <v>176</v>
      </c>
      <c r="U10" s="1" t="s">
        <v>177</v>
      </c>
      <c r="V10" s="1" t="s">
        <v>178</v>
      </c>
    </row>
    <row r="11" s="1" customFormat="1" spans="1:22">
      <c r="A11" s="3">
        <v>999221968585037</v>
      </c>
      <c r="B11" s="1" t="s">
        <v>226</v>
      </c>
      <c r="C11" s="1" t="s">
        <v>232</v>
      </c>
      <c r="D11" s="1" t="s">
        <v>164</v>
      </c>
      <c r="E11" s="1" t="s">
        <v>233</v>
      </c>
      <c r="F11" s="1" t="s">
        <v>165</v>
      </c>
      <c r="G11" s="1" t="s">
        <v>200</v>
      </c>
      <c r="H11" s="1" t="s">
        <v>167</v>
      </c>
      <c r="I11" s="1" t="s">
        <v>234</v>
      </c>
      <c r="J11" s="1" t="s">
        <v>169</v>
      </c>
      <c r="K11" s="1" t="s">
        <v>234</v>
      </c>
      <c r="L11" s="1" t="s">
        <v>234</v>
      </c>
      <c r="M11" s="1" t="s">
        <v>170</v>
      </c>
      <c r="N11" s="1" t="s">
        <v>170</v>
      </c>
      <c r="O11" s="1" t="s">
        <v>171</v>
      </c>
      <c r="P11" s="1" t="s">
        <v>172</v>
      </c>
      <c r="Q11" s="1" t="s">
        <v>173</v>
      </c>
      <c r="R11" s="1" t="s">
        <v>235</v>
      </c>
      <c r="S11" s="1" t="s">
        <v>175</v>
      </c>
      <c r="T11" s="1" t="s">
        <v>176</v>
      </c>
      <c r="U11" s="1" t="s">
        <v>177</v>
      </c>
      <c r="V11" s="1" t="s">
        <v>178</v>
      </c>
    </row>
    <row r="12" s="1" customFormat="1" spans="1:22">
      <c r="A12" s="3">
        <v>999222030477840</v>
      </c>
      <c r="B12" s="1" t="s">
        <v>236</v>
      </c>
      <c r="C12" s="1" t="s">
        <v>237</v>
      </c>
      <c r="D12" s="1" t="s">
        <v>238</v>
      </c>
      <c r="E12" s="1" t="s">
        <v>239</v>
      </c>
      <c r="F12" s="1" t="s">
        <v>240</v>
      </c>
      <c r="G12" s="1" t="s">
        <v>191</v>
      </c>
      <c r="H12" s="1" t="s">
        <v>167</v>
      </c>
      <c r="I12" s="1" t="s">
        <v>241</v>
      </c>
      <c r="J12" s="1" t="s">
        <v>169</v>
      </c>
      <c r="K12" s="1" t="s">
        <v>241</v>
      </c>
      <c r="L12" s="1" t="s">
        <v>241</v>
      </c>
      <c r="M12" s="1" t="s">
        <v>170</v>
      </c>
      <c r="N12" s="1" t="s">
        <v>170</v>
      </c>
      <c r="O12" s="1" t="s">
        <v>171</v>
      </c>
      <c r="P12" s="1" t="s">
        <v>172</v>
      </c>
      <c r="Q12" s="1" t="s">
        <v>173</v>
      </c>
      <c r="R12" s="1" t="s">
        <v>242</v>
      </c>
      <c r="S12" s="1" t="s">
        <v>175</v>
      </c>
      <c r="T12" s="1" t="s">
        <v>176</v>
      </c>
      <c r="U12" s="1" t="s">
        <v>177</v>
      </c>
      <c r="V12" s="1" t="s">
        <v>195</v>
      </c>
    </row>
    <row r="13" s="1" customFormat="1" spans="1:22">
      <c r="A13" s="3">
        <v>21514831112</v>
      </c>
      <c r="B13" s="1" t="s">
        <v>243</v>
      </c>
      <c r="C13" s="1" t="s">
        <v>244</v>
      </c>
      <c r="D13" s="1" t="s">
        <v>245</v>
      </c>
      <c r="E13" s="1" t="s">
        <v>246</v>
      </c>
      <c r="F13" s="1" t="s">
        <v>185</v>
      </c>
      <c r="G13" s="1" t="s">
        <v>191</v>
      </c>
      <c r="H13" s="1" t="s">
        <v>167</v>
      </c>
      <c r="I13" s="1" t="s">
        <v>247</v>
      </c>
      <c r="J13" s="1" t="s">
        <v>169</v>
      </c>
      <c r="K13" s="1" t="s">
        <v>247</v>
      </c>
      <c r="L13" s="1" t="s">
        <v>171</v>
      </c>
      <c r="M13" s="1" t="s">
        <v>248</v>
      </c>
      <c r="N13" s="1" t="s">
        <v>248</v>
      </c>
      <c r="O13" s="1" t="s">
        <v>171</v>
      </c>
      <c r="P13" s="1" t="s">
        <v>172</v>
      </c>
      <c r="Q13" s="1" t="s">
        <v>173</v>
      </c>
      <c r="R13" s="1" t="s">
        <v>249</v>
      </c>
      <c r="S13" s="1" t="s">
        <v>175</v>
      </c>
      <c r="T13" s="1" t="s">
        <v>176</v>
      </c>
      <c r="U13" s="1" t="s">
        <v>177</v>
      </c>
      <c r="V13" s="1" t="s">
        <v>195</v>
      </c>
    </row>
    <row r="14" s="1" customFormat="1" spans="1:22">
      <c r="A14" s="3">
        <v>21370285571</v>
      </c>
      <c r="B14" s="1" t="s">
        <v>250</v>
      </c>
      <c r="C14" s="1" t="s">
        <v>251</v>
      </c>
      <c r="D14" s="1" t="s">
        <v>189</v>
      </c>
      <c r="E14" s="1" t="s">
        <v>252</v>
      </c>
      <c r="F14" s="1" t="s">
        <v>253</v>
      </c>
      <c r="G14" s="1" t="s">
        <v>240</v>
      </c>
      <c r="H14" s="1" t="s">
        <v>167</v>
      </c>
      <c r="I14" s="1" t="s">
        <v>254</v>
      </c>
      <c r="J14" s="1" t="s">
        <v>169</v>
      </c>
      <c r="K14" s="1" t="s">
        <v>254</v>
      </c>
      <c r="L14" s="1" t="s">
        <v>254</v>
      </c>
      <c r="M14" s="1" t="s">
        <v>170</v>
      </c>
      <c r="N14" s="1" t="s">
        <v>170</v>
      </c>
      <c r="O14" s="1" t="s">
        <v>171</v>
      </c>
      <c r="P14" s="1" t="s">
        <v>172</v>
      </c>
      <c r="Q14" s="1" t="s">
        <v>173</v>
      </c>
      <c r="R14" s="1" t="s">
        <v>255</v>
      </c>
      <c r="S14" s="1" t="s">
        <v>175</v>
      </c>
      <c r="T14" s="1" t="s">
        <v>176</v>
      </c>
      <c r="U14" s="1" t="s">
        <v>177</v>
      </c>
      <c r="V14" s="1" t="s">
        <v>195</v>
      </c>
    </row>
    <row r="15" s="1" customFormat="1" spans="1:22">
      <c r="A15" s="1" t="s">
        <v>256</v>
      </c>
      <c r="B15" s="1" t="s">
        <v>180</v>
      </c>
      <c r="C15" s="1" t="s">
        <v>257</v>
      </c>
      <c r="D15" s="1" t="s">
        <v>182</v>
      </c>
      <c r="E15" s="1" t="s">
        <v>183</v>
      </c>
      <c r="F15" s="1" t="s">
        <v>236</v>
      </c>
      <c r="G15" s="1" t="s">
        <v>184</v>
      </c>
      <c r="H15" s="1" t="s">
        <v>167</v>
      </c>
      <c r="I15" s="1" t="s">
        <v>171</v>
      </c>
      <c r="J15" s="1" t="s">
        <v>169</v>
      </c>
      <c r="K15" s="1" t="s">
        <v>171</v>
      </c>
      <c r="L15" s="1" t="s">
        <v>171</v>
      </c>
      <c r="M15" s="1" t="s">
        <v>170</v>
      </c>
      <c r="N15" s="1" t="s">
        <v>170</v>
      </c>
      <c r="O15" s="1" t="s">
        <v>171</v>
      </c>
      <c r="P15" s="1" t="s">
        <v>172</v>
      </c>
      <c r="Q15" s="1" t="s">
        <v>173</v>
      </c>
      <c r="R15" s="1" t="s">
        <v>258</v>
      </c>
      <c r="S15" s="1" t="s">
        <v>175</v>
      </c>
      <c r="T15" s="1" t="s">
        <v>176</v>
      </c>
      <c r="U15" s="1" t="s">
        <v>177</v>
      </c>
      <c r="V15" s="1" t="s">
        <v>178</v>
      </c>
    </row>
    <row r="16" s="1" customFormat="1" spans="1:22">
      <c r="A16" s="3">
        <v>21113377057</v>
      </c>
      <c r="B16" s="1" t="s">
        <v>203</v>
      </c>
      <c r="C16" s="1" t="s">
        <v>259</v>
      </c>
      <c r="D16" s="1" t="s">
        <v>189</v>
      </c>
      <c r="E16" s="1" t="s">
        <v>260</v>
      </c>
      <c r="F16" s="1" t="s">
        <v>253</v>
      </c>
      <c r="G16" s="1" t="s">
        <v>261</v>
      </c>
      <c r="H16" s="1" t="s">
        <v>167</v>
      </c>
      <c r="I16" s="1" t="s">
        <v>262</v>
      </c>
      <c r="J16" s="1" t="s">
        <v>169</v>
      </c>
      <c r="K16" s="1" t="s">
        <v>262</v>
      </c>
      <c r="L16" s="1" t="s">
        <v>262</v>
      </c>
      <c r="M16" s="1" t="s">
        <v>170</v>
      </c>
      <c r="N16" s="1" t="s">
        <v>170</v>
      </c>
      <c r="O16" s="1" t="s">
        <v>171</v>
      </c>
      <c r="P16" s="1" t="s">
        <v>172</v>
      </c>
      <c r="Q16" s="1" t="s">
        <v>173</v>
      </c>
      <c r="R16" s="1" t="s">
        <v>263</v>
      </c>
      <c r="S16" s="1" t="s">
        <v>175</v>
      </c>
      <c r="T16" s="1" t="s">
        <v>176</v>
      </c>
      <c r="U16" s="1" t="s">
        <v>177</v>
      </c>
      <c r="V16" s="1" t="s">
        <v>195</v>
      </c>
    </row>
    <row r="17" s="1" customFormat="1" spans="1:22">
      <c r="A17" s="3">
        <v>21140946166</v>
      </c>
      <c r="B17" s="1" t="s">
        <v>264</v>
      </c>
      <c r="C17" s="1" t="s">
        <v>265</v>
      </c>
      <c r="D17" s="1" t="s">
        <v>266</v>
      </c>
      <c r="E17" s="1" t="s">
        <v>267</v>
      </c>
      <c r="F17" s="1" t="s">
        <v>212</v>
      </c>
      <c r="G17" s="1" t="s">
        <v>206</v>
      </c>
      <c r="H17" s="1" t="s">
        <v>167</v>
      </c>
      <c r="I17" s="1" t="s">
        <v>268</v>
      </c>
      <c r="J17" s="1" t="s">
        <v>169</v>
      </c>
      <c r="K17" s="1" t="s">
        <v>268</v>
      </c>
      <c r="L17" s="1" t="s">
        <v>268</v>
      </c>
      <c r="M17" s="1" t="s">
        <v>170</v>
      </c>
      <c r="N17" s="1" t="s">
        <v>170</v>
      </c>
      <c r="O17" s="1" t="s">
        <v>171</v>
      </c>
      <c r="P17" s="1" t="s">
        <v>172</v>
      </c>
      <c r="Q17" s="1" t="s">
        <v>173</v>
      </c>
      <c r="R17" s="1" t="s">
        <v>269</v>
      </c>
      <c r="S17" s="1" t="s">
        <v>175</v>
      </c>
      <c r="T17" s="1" t="s">
        <v>176</v>
      </c>
      <c r="U17" s="1" t="s">
        <v>177</v>
      </c>
      <c r="V17" s="1" t="s">
        <v>195</v>
      </c>
    </row>
    <row r="18" s="1" customFormat="1" spans="1:22">
      <c r="A18" s="3">
        <v>21232811118</v>
      </c>
      <c r="B18" s="1" t="s">
        <v>270</v>
      </c>
      <c r="C18" s="1" t="s">
        <v>271</v>
      </c>
      <c r="D18" s="1" t="s">
        <v>189</v>
      </c>
      <c r="E18" s="1" t="s">
        <v>272</v>
      </c>
      <c r="F18" s="1" t="s">
        <v>273</v>
      </c>
      <c r="G18" s="1" t="s">
        <v>212</v>
      </c>
      <c r="H18" s="1" t="s">
        <v>167</v>
      </c>
      <c r="I18" s="1" t="s">
        <v>274</v>
      </c>
      <c r="J18" s="1" t="s">
        <v>169</v>
      </c>
      <c r="K18" s="1" t="s">
        <v>274</v>
      </c>
      <c r="L18" s="1" t="s">
        <v>274</v>
      </c>
      <c r="M18" s="1" t="s">
        <v>170</v>
      </c>
      <c r="N18" s="1" t="s">
        <v>170</v>
      </c>
      <c r="O18" s="1" t="s">
        <v>171</v>
      </c>
      <c r="P18" s="1" t="s">
        <v>172</v>
      </c>
      <c r="Q18" s="1" t="s">
        <v>173</v>
      </c>
      <c r="R18" s="1" t="s">
        <v>275</v>
      </c>
      <c r="S18" s="1" t="s">
        <v>175</v>
      </c>
      <c r="T18" s="1" t="s">
        <v>176</v>
      </c>
      <c r="U18" s="1" t="s">
        <v>177</v>
      </c>
      <c r="V18" s="1" t="s">
        <v>195</v>
      </c>
    </row>
    <row r="19" s="1" customFormat="1" spans="1:22">
      <c r="A19" s="3">
        <v>21466365416</v>
      </c>
      <c r="B19" s="1" t="s">
        <v>276</v>
      </c>
      <c r="C19" s="1" t="s">
        <v>277</v>
      </c>
      <c r="D19" s="1" t="s">
        <v>189</v>
      </c>
      <c r="E19" s="1" t="s">
        <v>278</v>
      </c>
      <c r="F19" s="1" t="s">
        <v>199</v>
      </c>
      <c r="G19" s="1" t="s">
        <v>165</v>
      </c>
      <c r="H19" s="1" t="s">
        <v>167</v>
      </c>
      <c r="I19" s="1" t="s">
        <v>279</v>
      </c>
      <c r="J19" s="1" t="s">
        <v>169</v>
      </c>
      <c r="K19" s="1" t="s">
        <v>279</v>
      </c>
      <c r="L19" s="1" t="s">
        <v>279</v>
      </c>
      <c r="M19" s="1" t="s">
        <v>170</v>
      </c>
      <c r="N19" s="1" t="s">
        <v>170</v>
      </c>
      <c r="O19" s="1" t="s">
        <v>171</v>
      </c>
      <c r="P19" s="1" t="s">
        <v>172</v>
      </c>
      <c r="Q19" s="1" t="s">
        <v>173</v>
      </c>
      <c r="R19" s="1" t="s">
        <v>280</v>
      </c>
      <c r="S19" s="1" t="s">
        <v>175</v>
      </c>
      <c r="T19" s="1" t="s">
        <v>176</v>
      </c>
      <c r="U19" s="1" t="s">
        <v>177</v>
      </c>
      <c r="V19" s="1" t="s">
        <v>195</v>
      </c>
    </row>
    <row r="20" s="1" customFormat="1" spans="1:22">
      <c r="A20" s="3">
        <v>21864473347</v>
      </c>
      <c r="B20" s="1" t="s">
        <v>281</v>
      </c>
      <c r="C20" s="1" t="s">
        <v>282</v>
      </c>
      <c r="D20" s="1" t="s">
        <v>182</v>
      </c>
      <c r="E20" s="1" t="s">
        <v>183</v>
      </c>
      <c r="F20" s="1" t="s">
        <v>236</v>
      </c>
      <c r="G20" s="1" t="s">
        <v>253</v>
      </c>
      <c r="H20" s="1" t="s">
        <v>167</v>
      </c>
      <c r="I20" s="1" t="s">
        <v>283</v>
      </c>
      <c r="J20" s="1" t="s">
        <v>169</v>
      </c>
      <c r="K20" s="1" t="s">
        <v>283</v>
      </c>
      <c r="L20" s="1" t="s">
        <v>283</v>
      </c>
      <c r="M20" s="1" t="s">
        <v>170</v>
      </c>
      <c r="N20" s="1" t="s">
        <v>170</v>
      </c>
      <c r="O20" s="1" t="s">
        <v>171</v>
      </c>
      <c r="P20" s="1" t="s">
        <v>172</v>
      </c>
      <c r="Q20" s="1" t="s">
        <v>173</v>
      </c>
      <c r="R20" s="1" t="s">
        <v>284</v>
      </c>
      <c r="S20" s="1" t="s">
        <v>175</v>
      </c>
      <c r="T20" s="1" t="s">
        <v>176</v>
      </c>
      <c r="U20" s="1" t="s">
        <v>177</v>
      </c>
      <c r="V20" s="1" t="s">
        <v>178</v>
      </c>
    </row>
    <row r="21" s="1" customFormat="1" spans="1:22">
      <c r="A21" s="3">
        <v>999221911488890</v>
      </c>
      <c r="B21" s="1" t="s">
        <v>285</v>
      </c>
      <c r="C21" s="1" t="s">
        <v>286</v>
      </c>
      <c r="D21" s="1" t="s">
        <v>164</v>
      </c>
      <c r="E21" s="1" t="s">
        <v>287</v>
      </c>
      <c r="F21" s="1" t="s">
        <v>200</v>
      </c>
      <c r="G21" s="1" t="s">
        <v>166</v>
      </c>
      <c r="H21" s="1" t="s">
        <v>167</v>
      </c>
      <c r="I21" s="1" t="s">
        <v>234</v>
      </c>
      <c r="J21" s="1" t="s">
        <v>169</v>
      </c>
      <c r="K21" s="1" t="s">
        <v>234</v>
      </c>
      <c r="L21" s="1" t="s">
        <v>234</v>
      </c>
      <c r="M21" s="1" t="s">
        <v>170</v>
      </c>
      <c r="N21" s="1" t="s">
        <v>170</v>
      </c>
      <c r="O21" s="1" t="s">
        <v>171</v>
      </c>
      <c r="P21" s="1" t="s">
        <v>172</v>
      </c>
      <c r="Q21" s="1" t="s">
        <v>173</v>
      </c>
      <c r="R21" s="1" t="s">
        <v>288</v>
      </c>
      <c r="S21" s="1" t="s">
        <v>175</v>
      </c>
      <c r="T21" s="1" t="s">
        <v>176</v>
      </c>
      <c r="U21" s="1" t="s">
        <v>177</v>
      </c>
      <c r="V21" s="1" t="s">
        <v>178</v>
      </c>
    </row>
    <row r="22" s="1" customFormat="1" spans="1:22">
      <c r="A22" s="3">
        <v>999222070173073</v>
      </c>
      <c r="B22" s="1" t="s">
        <v>185</v>
      </c>
      <c r="C22" s="1" t="s">
        <v>289</v>
      </c>
      <c r="D22" s="1" t="s">
        <v>290</v>
      </c>
      <c r="E22" s="1" t="s">
        <v>291</v>
      </c>
      <c r="F22" s="1" t="s">
        <v>185</v>
      </c>
      <c r="G22" s="1" t="s">
        <v>240</v>
      </c>
      <c r="H22" s="1" t="s">
        <v>167</v>
      </c>
      <c r="I22" s="1" t="s">
        <v>292</v>
      </c>
      <c r="J22" s="1" t="s">
        <v>169</v>
      </c>
      <c r="K22" s="1" t="s">
        <v>292</v>
      </c>
      <c r="L22" s="1" t="s">
        <v>292</v>
      </c>
      <c r="M22" s="1" t="s">
        <v>170</v>
      </c>
      <c r="N22" s="1" t="s">
        <v>170</v>
      </c>
      <c r="O22" s="1" t="s">
        <v>171</v>
      </c>
      <c r="P22" s="1" t="s">
        <v>172</v>
      </c>
      <c r="Q22" s="1" t="s">
        <v>173</v>
      </c>
      <c r="R22" s="1" t="s">
        <v>293</v>
      </c>
      <c r="S22" s="1" t="s">
        <v>175</v>
      </c>
      <c r="T22" s="1" t="s">
        <v>176</v>
      </c>
      <c r="U22" s="1" t="s">
        <v>177</v>
      </c>
      <c r="V22" s="1" t="s">
        <v>195</v>
      </c>
    </row>
    <row r="23" s="1" customFormat="1" spans="1:22">
      <c r="A23" s="3">
        <v>999222093923332</v>
      </c>
      <c r="B23" s="1" t="s">
        <v>191</v>
      </c>
      <c r="C23" s="1" t="s">
        <v>294</v>
      </c>
      <c r="D23" s="1" t="s">
        <v>238</v>
      </c>
      <c r="E23" s="1" t="s">
        <v>295</v>
      </c>
      <c r="F23" s="1" t="s">
        <v>191</v>
      </c>
      <c r="G23" s="1" t="s">
        <v>261</v>
      </c>
      <c r="H23" s="1" t="s">
        <v>167</v>
      </c>
      <c r="I23" s="1" t="s">
        <v>296</v>
      </c>
      <c r="J23" s="1" t="s">
        <v>169</v>
      </c>
      <c r="K23" s="1" t="s">
        <v>296</v>
      </c>
      <c r="L23" s="1" t="s">
        <v>296</v>
      </c>
      <c r="M23" s="1" t="s">
        <v>170</v>
      </c>
      <c r="N23" s="1" t="s">
        <v>170</v>
      </c>
      <c r="O23" s="1" t="s">
        <v>171</v>
      </c>
      <c r="P23" s="1" t="s">
        <v>172</v>
      </c>
      <c r="Q23" s="1" t="s">
        <v>173</v>
      </c>
      <c r="R23" s="1" t="s">
        <v>297</v>
      </c>
      <c r="S23" s="1" t="s">
        <v>175</v>
      </c>
      <c r="T23" s="1" t="s">
        <v>176</v>
      </c>
      <c r="U23" s="1" t="s">
        <v>177</v>
      </c>
      <c r="V23" s="1" t="s">
        <v>195</v>
      </c>
    </row>
    <row r="24" s="1" customFormat="1" spans="1:22">
      <c r="A24" s="3">
        <v>999222170908069</v>
      </c>
      <c r="B24" s="1" t="s">
        <v>165</v>
      </c>
      <c r="C24" s="1" t="s">
        <v>298</v>
      </c>
      <c r="D24" s="1" t="s">
        <v>290</v>
      </c>
      <c r="E24" s="1" t="s">
        <v>299</v>
      </c>
      <c r="F24" s="1" t="s">
        <v>200</v>
      </c>
      <c r="G24" s="1" t="s">
        <v>166</v>
      </c>
      <c r="H24" s="1" t="s">
        <v>167</v>
      </c>
      <c r="I24" s="1" t="s">
        <v>300</v>
      </c>
      <c r="J24" s="1" t="s">
        <v>169</v>
      </c>
      <c r="K24" s="1" t="s">
        <v>300</v>
      </c>
      <c r="L24" s="1" t="s">
        <v>300</v>
      </c>
      <c r="M24" s="1" t="s">
        <v>170</v>
      </c>
      <c r="N24" s="1" t="s">
        <v>170</v>
      </c>
      <c r="O24" s="1" t="s">
        <v>171</v>
      </c>
      <c r="P24" s="1" t="s">
        <v>172</v>
      </c>
      <c r="Q24" s="1" t="s">
        <v>173</v>
      </c>
      <c r="R24" s="1" t="s">
        <v>301</v>
      </c>
      <c r="S24" s="1" t="s">
        <v>175</v>
      </c>
      <c r="T24" s="1" t="s">
        <v>176</v>
      </c>
      <c r="U24" s="1" t="s">
        <v>177</v>
      </c>
      <c r="V24" s="1" t="s">
        <v>195</v>
      </c>
    </row>
    <row r="25" s="1" customFormat="1" spans="1:22">
      <c r="A25" s="3">
        <v>999222171645718</v>
      </c>
      <c r="B25" s="1" t="s">
        <v>165</v>
      </c>
      <c r="C25" s="1" t="s">
        <v>302</v>
      </c>
      <c r="D25" s="1" t="s">
        <v>290</v>
      </c>
      <c r="E25" s="1" t="s">
        <v>303</v>
      </c>
      <c r="F25" s="1" t="s">
        <v>166</v>
      </c>
      <c r="G25" s="1" t="s">
        <v>229</v>
      </c>
      <c r="H25" s="1" t="s">
        <v>167</v>
      </c>
      <c r="I25" s="1" t="s">
        <v>300</v>
      </c>
      <c r="J25" s="1" t="s">
        <v>169</v>
      </c>
      <c r="K25" s="1" t="s">
        <v>300</v>
      </c>
      <c r="L25" s="1" t="s">
        <v>300</v>
      </c>
      <c r="M25" s="1" t="s">
        <v>170</v>
      </c>
      <c r="N25" s="1" t="s">
        <v>170</v>
      </c>
      <c r="O25" s="1" t="s">
        <v>171</v>
      </c>
      <c r="P25" s="1" t="s">
        <v>172</v>
      </c>
      <c r="Q25" s="1" t="s">
        <v>173</v>
      </c>
      <c r="R25" s="1" t="s">
        <v>304</v>
      </c>
      <c r="S25" s="1" t="s">
        <v>175</v>
      </c>
      <c r="T25" s="1" t="s">
        <v>176</v>
      </c>
      <c r="U25" s="1" t="s">
        <v>177</v>
      </c>
      <c r="V25" s="1" t="s">
        <v>195</v>
      </c>
    </row>
    <row r="26" s="1" customFormat="1" spans="1:22">
      <c r="A26" s="3">
        <v>999222174089890</v>
      </c>
      <c r="B26" s="1" t="s">
        <v>200</v>
      </c>
      <c r="C26" s="1" t="s">
        <v>305</v>
      </c>
      <c r="D26" s="1" t="s">
        <v>290</v>
      </c>
      <c r="E26" s="1" t="s">
        <v>306</v>
      </c>
      <c r="F26" s="1" t="s">
        <v>200</v>
      </c>
      <c r="G26" s="1" t="s">
        <v>229</v>
      </c>
      <c r="H26" s="1" t="s">
        <v>167</v>
      </c>
      <c r="I26" s="1" t="s">
        <v>307</v>
      </c>
      <c r="J26" s="1" t="s">
        <v>169</v>
      </c>
      <c r="K26" s="1" t="s">
        <v>307</v>
      </c>
      <c r="L26" s="1" t="s">
        <v>307</v>
      </c>
      <c r="M26" s="1" t="s">
        <v>170</v>
      </c>
      <c r="N26" s="1" t="s">
        <v>170</v>
      </c>
      <c r="O26" s="1" t="s">
        <v>171</v>
      </c>
      <c r="P26" s="1" t="s">
        <v>172</v>
      </c>
      <c r="Q26" s="1" t="s">
        <v>173</v>
      </c>
      <c r="R26" s="1" t="s">
        <v>308</v>
      </c>
      <c r="S26" s="1" t="s">
        <v>175</v>
      </c>
      <c r="T26" s="1" t="s">
        <v>176</v>
      </c>
      <c r="U26" s="1" t="s">
        <v>177</v>
      </c>
      <c r="V26" s="1" t="s">
        <v>195</v>
      </c>
    </row>
    <row r="27" s="1" customFormat="1" spans="1:22">
      <c r="A27" s="3">
        <v>999222101679755</v>
      </c>
      <c r="B27" s="1" t="s">
        <v>191</v>
      </c>
      <c r="C27" s="1" t="s">
        <v>309</v>
      </c>
      <c r="D27" s="1" t="s">
        <v>290</v>
      </c>
      <c r="E27" s="1" t="s">
        <v>310</v>
      </c>
      <c r="F27" s="1" t="s">
        <v>191</v>
      </c>
      <c r="G27" s="1" t="s">
        <v>261</v>
      </c>
      <c r="H27" s="1" t="s">
        <v>167</v>
      </c>
      <c r="I27" s="1" t="s">
        <v>311</v>
      </c>
      <c r="J27" s="1" t="s">
        <v>169</v>
      </c>
      <c r="K27" s="1" t="s">
        <v>311</v>
      </c>
      <c r="L27" s="1" t="s">
        <v>311</v>
      </c>
      <c r="M27" s="1" t="s">
        <v>170</v>
      </c>
      <c r="N27" s="1" t="s">
        <v>170</v>
      </c>
      <c r="O27" s="1" t="s">
        <v>171</v>
      </c>
      <c r="P27" s="1" t="s">
        <v>172</v>
      </c>
      <c r="Q27" s="1" t="s">
        <v>173</v>
      </c>
      <c r="R27" s="1" t="s">
        <v>312</v>
      </c>
      <c r="S27" s="1" t="s">
        <v>175</v>
      </c>
      <c r="T27" s="1" t="s">
        <v>176</v>
      </c>
      <c r="U27" s="1" t="s">
        <v>177</v>
      </c>
      <c r="V27" s="1" t="s">
        <v>195</v>
      </c>
    </row>
    <row r="28" s="1" customFormat="1" spans="1:22">
      <c r="A28" s="3">
        <v>999222157069315</v>
      </c>
      <c r="B28" s="1" t="s">
        <v>199</v>
      </c>
      <c r="C28" s="1" t="s">
        <v>313</v>
      </c>
      <c r="D28" s="1" t="s">
        <v>290</v>
      </c>
      <c r="E28" s="1" t="s">
        <v>314</v>
      </c>
      <c r="F28" s="1" t="s">
        <v>200</v>
      </c>
      <c r="G28" s="1" t="s">
        <v>166</v>
      </c>
      <c r="H28" s="1" t="s">
        <v>167</v>
      </c>
      <c r="I28" s="1" t="s">
        <v>315</v>
      </c>
      <c r="J28" s="1" t="s">
        <v>169</v>
      </c>
      <c r="K28" s="1" t="s">
        <v>315</v>
      </c>
      <c r="L28" s="1" t="s">
        <v>315</v>
      </c>
      <c r="M28" s="1" t="s">
        <v>170</v>
      </c>
      <c r="N28" s="1" t="s">
        <v>170</v>
      </c>
      <c r="O28" s="1" t="s">
        <v>171</v>
      </c>
      <c r="P28" s="1" t="s">
        <v>172</v>
      </c>
      <c r="Q28" s="1" t="s">
        <v>173</v>
      </c>
      <c r="R28" s="1" t="s">
        <v>316</v>
      </c>
      <c r="S28" s="1" t="s">
        <v>175</v>
      </c>
      <c r="T28" s="1" t="s">
        <v>176</v>
      </c>
      <c r="U28" s="1" t="s">
        <v>177</v>
      </c>
      <c r="V28" s="1" t="s">
        <v>195</v>
      </c>
    </row>
    <row r="29" s="1" customFormat="1" spans="1:22">
      <c r="A29" s="3">
        <v>999222173800828</v>
      </c>
      <c r="B29" s="1" t="s">
        <v>200</v>
      </c>
      <c r="C29" s="1" t="s">
        <v>317</v>
      </c>
      <c r="D29" s="1" t="s">
        <v>290</v>
      </c>
      <c r="E29" s="1" t="s">
        <v>318</v>
      </c>
      <c r="F29" s="1" t="s">
        <v>200</v>
      </c>
      <c r="G29" s="1" t="s">
        <v>166</v>
      </c>
      <c r="H29" s="1" t="s">
        <v>167</v>
      </c>
      <c r="I29" s="1" t="s">
        <v>300</v>
      </c>
      <c r="J29" s="1" t="s">
        <v>169</v>
      </c>
      <c r="K29" s="1" t="s">
        <v>300</v>
      </c>
      <c r="L29" s="1" t="s">
        <v>300</v>
      </c>
      <c r="M29" s="1" t="s">
        <v>170</v>
      </c>
      <c r="N29" s="1" t="s">
        <v>170</v>
      </c>
      <c r="O29" s="1" t="s">
        <v>171</v>
      </c>
      <c r="P29" s="1" t="s">
        <v>172</v>
      </c>
      <c r="Q29" s="1" t="s">
        <v>173</v>
      </c>
      <c r="R29" s="1" t="s">
        <v>319</v>
      </c>
      <c r="S29" s="1" t="s">
        <v>175</v>
      </c>
      <c r="T29" s="1" t="s">
        <v>176</v>
      </c>
      <c r="U29" s="1" t="s">
        <v>177</v>
      </c>
      <c r="V29" s="1" t="s">
        <v>195</v>
      </c>
    </row>
    <row r="30" s="1" customFormat="1" spans="1:22">
      <c r="A30" s="3">
        <v>999222176168565</v>
      </c>
      <c r="B30" s="1" t="s">
        <v>200</v>
      </c>
      <c r="C30" s="1" t="s">
        <v>320</v>
      </c>
      <c r="D30" s="1" t="s">
        <v>290</v>
      </c>
      <c r="E30" s="1" t="s">
        <v>321</v>
      </c>
      <c r="F30" s="1" t="s">
        <v>200</v>
      </c>
      <c r="G30" s="1" t="s">
        <v>166</v>
      </c>
      <c r="H30" s="1" t="s">
        <v>167</v>
      </c>
      <c r="I30" s="1" t="s">
        <v>300</v>
      </c>
      <c r="J30" s="1" t="s">
        <v>169</v>
      </c>
      <c r="K30" s="1" t="s">
        <v>300</v>
      </c>
      <c r="L30" s="1" t="s">
        <v>300</v>
      </c>
      <c r="M30" s="1" t="s">
        <v>170</v>
      </c>
      <c r="N30" s="1" t="s">
        <v>170</v>
      </c>
      <c r="O30" s="1" t="s">
        <v>171</v>
      </c>
      <c r="P30" s="1" t="s">
        <v>172</v>
      </c>
      <c r="Q30" s="1" t="s">
        <v>173</v>
      </c>
      <c r="R30" s="1" t="s">
        <v>322</v>
      </c>
      <c r="S30" s="1" t="s">
        <v>175</v>
      </c>
      <c r="T30" s="1" t="s">
        <v>176</v>
      </c>
      <c r="U30" s="1" t="s">
        <v>177</v>
      </c>
      <c r="V30" s="1" t="s">
        <v>195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2023-01-16T03:26:23Z</dcterms:created>
  <dcterms:modified xsi:type="dcterms:W3CDTF">2023-01-16T03:31:28Z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83553CA905FA429CAE873690A586133D</vt:lpwstr>
  </property>
  <property fmtid="{D5CDD505-2E9C-101B-9397-08002B2CF9AE}" pid="3" name="KSOProductBuildVer">
    <vt:lpwstr>2052-11.1.0.13703</vt:lpwstr>
  </property>
</Properties>
</file>