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<sst xmlns="http://schemas.openxmlformats.org/spreadsheetml/2006/main" count="169" uniqueCount="100">
  <si>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</si>
  <si>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</si>
  <si>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</si>
  <si>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</si>
  <si>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</si>
  <si>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</si>
  <si>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</si>
  <si>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</si>
  <si>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</si>
  <si>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</si>
  <si>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</si>
  <si>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</si>
  <si>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</si>
  <si>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</si>
  <si>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</si>
  <si>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</si>
  <si>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</si>
  <si>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</si>
  <si>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</si>
  <si>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</si>
  <si>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</si>
  <si>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</si>
  <si>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</si>
  <si>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</si>
  <si>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</si>
  <si>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999222066231789	</t>
  </si>
  <si>
    <t>Ctrip</t>
  </si>
  <si>
    <t>正常</t>
  </si>
  <si>
    <t>[库伦旗]城市便捷酒店(库伦旗店)(83294389)</t>
  </si>
  <si>
    <t>商务大床房&lt;双人入住&gt;&lt;内宾&gt;&lt;预付&gt;&lt;双早&gt;</t>
  </si>
  <si>
    <t>CNY</t>
  </si>
  <si>
    <t>沈艳娇</t>
  </si>
  <si>
    <t>CA11323230113CNY</t>
  </si>
  <si>
    <t>未提现</t>
  </si>
  <si>
    <t>携程开票</t>
  </si>
  <si>
    <t xml:space="preserve">2917576	</t>
  </si>
  <si>
    <t xml:space="preserve">	</t>
  </si>
  <si>
    <t>取消</t>
  </si>
  <si>
    <t xml:space="preserve">999222119045235	</t>
  </si>
  <si>
    <t>[西安]西安云天·丝路酒店(77191578)</t>
  </si>
  <si>
    <t>精致大床房&lt;双人入住&gt;&lt;内宾&gt;&lt;预付&gt;&lt;无早&gt;</t>
  </si>
  <si>
    <t>刘哲</t>
  </si>
  <si>
    <t xml:space="preserve">2931123	</t>
  </si>
  <si>
    <t xml:space="preserve">1611989188402516033	</t>
  </si>
  <si>
    <t xml:space="preserve">999222156529462	</t>
  </si>
  <si>
    <t>[哈尔滨]哈尔滨中央大街友谊路亚朵酒店(46267329)</t>
  </si>
  <si>
    <t>雅致大床房&lt;双人入住&gt;&lt;内宾&gt;&lt;预付&gt;&lt;单早&gt;</t>
  </si>
  <si>
    <t>孙伟奇</t>
  </si>
  <si>
    <t>CA11323230115CNY</t>
  </si>
  <si>
    <t xml:space="preserve">2940409	</t>
  </si>
  <si>
    <t xml:space="preserve">999222161732448	</t>
  </si>
  <si>
    <t>优选大床房&lt;双人入住&gt;&lt;内宾&gt;&lt;预付&gt;&lt;无早&gt;</t>
  </si>
  <si>
    <t>张松山</t>
  </si>
  <si>
    <t>CA11323230116CNY</t>
  </si>
  <si>
    <t xml:space="preserve">2941777	</t>
  </si>
  <si>
    <t xml:space="preserve">1613375934906269721	</t>
  </si>
  <si>
    <t>，</t>
  </si>
  <si>
    <t>A230116093630481</t>
  </si>
  <si>
    <t>CNY / HKD 当前参考汇率: 1.163785229</t>
  </si>
  <si>
    <t>总计：585.94 CNY/
681.91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</si>
  <si>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</si>
  <si>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</si>
  <si>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</si>
  <si>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</si>
  <si>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</si>
  <si>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</si>
  <si>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</si>
  <si>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</si>
  <si>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</si>
  <si>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</si>
  <si>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</si>
  <si>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</si>
  <si>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</si>
  <si>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</si>
  <si>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</si>
  <si>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</si>
  <si>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</si>
  <si>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</si>
  <si>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</si>
  <si>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2023-01-12</t>
  </si>
  <si>
    <t>2941777</t>
  </si>
  <si>
    <t>西安云天·丝路酒店</t>
  </si>
  <si>
    <t>2023-01-13</t>
  </si>
  <si>
    <t>退房日月结</t>
  </si>
  <si>
    <t>86.46</t>
  </si>
  <si>
    <t>RMB</t>
  </si>
  <si>
    <t>0</t>
  </si>
  <si>
    <t>0.00</t>
  </si>
  <si>
    <t>携程汇智国内直连</t>
  </si>
  <si>
    <t>1861</t>
  </si>
  <si>
    <t>2023-01-12 11:22:53</t>
  </si>
  <si>
    <t>否</t>
  </si>
  <si>
    <t>汇智国际旅游发展有限公司</t>
  </si>
  <si>
    <t>直连</t>
  </si>
  <si>
    <t>中国</t>
  </si>
  <si>
    <t>2023-01-11</t>
  </si>
  <si>
    <t>2940409</t>
  </si>
  <si>
    <t>哈尔滨友谊路亚朵酒店</t>
  </si>
  <si>
    <t>499.48</t>
  </si>
  <si>
    <t>2023-01-11 20:32:29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</si>
</sst>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600075</xdr:colOff>
      <xdr:row>52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37285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44935</v>
      </c>
      <c r="G2" s="6">
        <v>44936</v>
      </c>
      <c r="H2" s="4">
        <v>1</v>
      </c>
      <c r="I2" s="4">
        <v>1</v>
      </c>
      <c r="J2" s="4">
        <v>1</v>
      </c>
      <c r="K2" s="4" t="s">
        <v>30</v>
      </c>
      <c r="L2" s="4">
        <v>230.62</v>
      </c>
      <c r="M2" s="4">
        <v>230.62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44929</v>
      </c>
      <c r="S2" s="6">
        <v>44939</v>
      </c>
      <c r="T2" s="4" t="s">
        <v>34</v>
      </c>
      <c r="U2" s="4">
        <v>230.62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44935</v>
      </c>
      <c r="G3" s="6">
        <v>44936</v>
      </c>
      <c r="H3" s="4">
        <v>1</v>
      </c>
      <c r="I3" s="4">
        <v>1</v>
      </c>
      <c r="J3" s="4">
        <v>1</v>
      </c>
      <c r="K3" s="4" t="s">
        <v>30</v>
      </c>
      <c r="L3" s="4">
        <v>-230.62</v>
      </c>
      <c r="M3" s="4">
        <v>-230.62</v>
      </c>
      <c r="N3" s="4" t="s">
        <v>31</v>
      </c>
      <c r="O3" s="4" t="s">
        <v>32</v>
      </c>
      <c r="P3" s="4" t="s">
        <v>33</v>
      </c>
      <c r="Q3" s="4">
        <v>0</v>
      </c>
      <c r="R3" s="7">
        <v>44929</v>
      </c>
      <c r="S3" s="6">
        <v>44939</v>
      </c>
      <c r="T3" s="4" t="s">
        <v>34</v>
      </c>
      <c r="U3" s="4">
        <v>-230.62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44935</v>
      </c>
      <c r="G4" s="6">
        <v>44936</v>
      </c>
      <c r="H4" s="4">
        <v>1</v>
      </c>
      <c r="I4" s="4">
        <v>1</v>
      </c>
      <c r="J4" s="4">
        <v>1</v>
      </c>
      <c r="K4" s="4" t="s">
        <v>30</v>
      </c>
      <c r="L4" s="4">
        <v>80.09</v>
      </c>
      <c r="M4" s="4">
        <v>80.09</v>
      </c>
      <c r="N4" s="4" t="s">
        <v>41</v>
      </c>
      <c r="O4" s="4" t="s">
        <v>32</v>
      </c>
      <c r="P4" s="4" t="s">
        <v>33</v>
      </c>
      <c r="Q4" s="4">
        <v>0</v>
      </c>
      <c r="R4" s="7">
        <v>44934</v>
      </c>
      <c r="S4" s="6">
        <v>44939</v>
      </c>
      <c r="T4" s="4" t="s">
        <v>34</v>
      </c>
      <c r="U4" s="4">
        <v>80.09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44935</v>
      </c>
      <c r="G5" s="6">
        <v>44936</v>
      </c>
      <c r="H5" s="4">
        <v>1</v>
      </c>
      <c r="I5" s="4">
        <v>1</v>
      </c>
      <c r="J5" s="4">
        <v>1</v>
      </c>
      <c r="K5" s="4" t="s">
        <v>30</v>
      </c>
      <c r="L5" s="4">
        <v>-80.09</v>
      </c>
      <c r="M5" s="4">
        <v>-80.09</v>
      </c>
      <c r="N5" s="4" t="s">
        <v>41</v>
      </c>
      <c r="O5" s="4" t="s">
        <v>32</v>
      </c>
      <c r="P5" s="4" t="s">
        <v>33</v>
      </c>
      <c r="Q5" s="4">
        <v>0</v>
      </c>
      <c r="R5" s="7">
        <v>44934</v>
      </c>
      <c r="S5" s="6">
        <v>44939</v>
      </c>
      <c r="T5" s="4" t="s">
        <v>34</v>
      </c>
      <c r="U5" s="4">
        <v>-80.09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44937</v>
      </c>
      <c r="G6" s="6">
        <v>44938</v>
      </c>
      <c r="H6" s="4">
        <v>1</v>
      </c>
      <c r="I6" s="4">
        <v>1</v>
      </c>
      <c r="J6" s="4">
        <v>1</v>
      </c>
      <c r="K6" s="4" t="s">
        <v>30</v>
      </c>
      <c r="L6" s="4">
        <v>499.48</v>
      </c>
      <c r="M6" s="4">
        <v>499.48</v>
      </c>
      <c r="N6" s="4" t="s">
        <v>47</v>
      </c>
      <c r="O6" s="4" t="s">
        <v>48</v>
      </c>
      <c r="P6" s="4" t="s">
        <v>33</v>
      </c>
      <c r="Q6" s="4">
        <v>0</v>
      </c>
      <c r="R6" s="7">
        <v>44937</v>
      </c>
      <c r="S6" s="6">
        <v>44941</v>
      </c>
      <c r="T6" s="4" t="s">
        <v>34</v>
      </c>
      <c r="U6" s="4">
        <v>499.48</v>
      </c>
      <c r="V6" s="4">
        <v>0</v>
      </c>
      <c r="W6" s="4">
        <v>0</v>
      </c>
      <c r="X6" s="4" t="s">
        <v>49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39</v>
      </c>
      <c r="E7" s="4" t="s">
        <v>51</v>
      </c>
      <c r="F7" s="6">
        <v>44938</v>
      </c>
      <c r="G7" s="6">
        <v>44939</v>
      </c>
      <c r="H7" s="4">
        <v>1</v>
      </c>
      <c r="I7" s="4">
        <v>1</v>
      </c>
      <c r="J7" s="4">
        <v>1</v>
      </c>
      <c r="K7" s="4" t="s">
        <v>30</v>
      </c>
      <c r="L7" s="4">
        <v>86.46</v>
      </c>
      <c r="M7" s="4">
        <v>86.46</v>
      </c>
      <c r="N7" s="4" t="s">
        <v>52</v>
      </c>
      <c r="O7" s="4" t="s">
        <v>53</v>
      </c>
      <c r="P7" s="4" t="s">
        <v>33</v>
      </c>
      <c r="Q7" s="4">
        <v>0</v>
      </c>
      <c r="R7" s="7">
        <v>44938</v>
      </c>
      <c r="S7" s="6">
        <v>44942</v>
      </c>
      <c r="T7" s="4" t="s">
        <v>34</v>
      </c>
      <c r="U7" s="4">
        <v>86.46</v>
      </c>
      <c r="V7" s="4">
        <v>0</v>
      </c>
      <c r="W7" s="4">
        <v>0</v>
      </c>
      <c r="X7" s="4" t="s">
        <v>54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hidden="1" spans="1:9">
      <c r="A2" s="5">
        <v>999222066231789</v>
      </c>
      <c r="B2" s="6">
        <v>44935</v>
      </c>
      <c r="C2" s="6">
        <v>44936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999222119045235</v>
      </c>
      <c r="B3" s="6">
        <v>44935</v>
      </c>
      <c r="C3" s="6">
        <v>44936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999222156529462</v>
      </c>
      <c r="B4" s="6">
        <v>44937</v>
      </c>
      <c r="C4" s="6">
        <v>44938</v>
      </c>
      <c r="D4" s="4">
        <v>499.48</v>
      </c>
      <c r="E4" s="4" t="str">
        <f>VLOOKUP(A4,HOP!A:L,12,0)</f>
        <v>499.48</v>
      </c>
      <c r="F4" s="4" t="str">
        <f>VLOOKUP(A4,HOP!A:C,3,0)</f>
        <v>2940409</v>
      </c>
      <c r="G4" s="4">
        <f>D4-E4</f>
        <v>0</v>
      </c>
      <c r="H4" s="4" t="str">
        <f>$H$1&amp;F4</f>
        <v>，2940409</v>
      </c>
      <c r="I4" s="4" t="str">
        <f>VLOOKUP(A4,HOP!A:U,21,0)</f>
        <v>直连</v>
      </c>
    </row>
    <row r="5" s="4" customFormat="1" spans="1:9">
      <c r="A5" s="5">
        <v>999222161732448</v>
      </c>
      <c r="B5" s="6">
        <v>44938</v>
      </c>
      <c r="C5" s="6">
        <v>44939</v>
      </c>
      <c r="D5" s="4">
        <v>86.46</v>
      </c>
      <c r="E5" s="4" t="str">
        <f>VLOOKUP(A5,HOP!A:L,12,0)</f>
        <v>86.46</v>
      </c>
      <c r="F5" s="4" t="str">
        <f>VLOOKUP(A5,HOP!A:C,3,0)</f>
        <v>2941777</v>
      </c>
      <c r="G5" s="4">
        <f>D5-E5</f>
        <v>0</v>
      </c>
      <c r="H5" s="4" t="str">
        <f>$H$1&amp;F5</f>
        <v>，2941777</v>
      </c>
      <c r="I5" s="4" t="str">
        <f>VLOOKUP(A5,HOP!A:U,21,0)</f>
        <v>直连</v>
      </c>
    </row>
    <row r="7" spans="4:4">
      <c r="D7" s="4">
        <f>SUM(D2:D6)</f>
        <v>585.94</v>
      </c>
    </row>
    <row r="14" spans="1:1">
      <c r="A14" s="4" t="s">
        <v>57</v>
      </c>
    </row>
    <row r="15" spans="1:1">
      <c r="A15" s="4" t="s">
        <v>58</v>
      </c>
    </row>
    <row r="16" spans="1:1">
      <c r="A16" s="4" t="s">
        <v>59</v>
      </c>
    </row>
  </sheetData>
  <autoFilter ref="A1:XFD7">
    <filterColumn colId="3">
      <filters blank="1">
        <filter val="585.94"/>
        <filter val="86.46"/>
        <filter val="499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999222161732448</v>
      </c>
      <c r="B2" s="1" t="s">
        <v>79</v>
      </c>
      <c r="C2" s="1" t="s">
        <v>80</v>
      </c>
      <c r="D2" s="1" t="s">
        <v>81</v>
      </c>
      <c r="E2" s="1" t="s">
        <v>52</v>
      </c>
      <c r="F2" s="1" t="s">
        <v>79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999222156529462</v>
      </c>
      <c r="B3" s="1" t="s">
        <v>95</v>
      </c>
      <c r="C3" s="1" t="s">
        <v>96</v>
      </c>
      <c r="D3" s="1" t="s">
        <v>97</v>
      </c>
      <c r="E3" s="1" t="s">
        <v>47</v>
      </c>
      <c r="F3" s="1" t="s">
        <v>95</v>
      </c>
      <c r="G3" s="1" t="s">
        <v>79</v>
      </c>
      <c r="H3" s="1" t="s">
        <v>83</v>
      </c>
      <c r="I3" s="1" t="s">
        <v>98</v>
      </c>
      <c r="J3" s="1" t="s">
        <v>85</v>
      </c>
      <c r="K3" s="1" t="s">
        <v>98</v>
      </c>
      <c r="L3" s="1" t="s">
        <v>98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99</v>
      </c>
      <c r="S3" s="1" t="s">
        <v>91</v>
      </c>
      <c r="T3" s="1" t="s">
        <v>92</v>
      </c>
      <c r="U3" s="1" t="s">
        <v>93</v>
      </c>
      <c r="V3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2023-01-16T01:30:59Z</dcterms:created>
  <dcterms:modified xsi:type="dcterms:W3CDTF">2023-01-16T01:36:57Z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5870DD98FE644A10B8083608A3BB4A04</vt:lpwstr>
  </property>
  <property fmtid="{D5CDD505-2E9C-101B-9397-08002B2CF9AE}" pid="3" name="KSOProductBuildVer">
    <vt:lpwstr>2052-11.1.0.13703</vt:lpwstr>
  </property>
</Properties>
</file>