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</definedName>
  </definedNames>
  <calcPr calcId="144525"/>
</workbook>
</file>

<file path=xl/sharedStrings.xml><?xml version="1.0" encoding="utf-8"?>
<sst xmlns="http://schemas.openxmlformats.org/spreadsheetml/2006/main" count="262" uniqueCount="122">
  <si>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</si>
  <si>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</si>
  <si>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</si>
  <si>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</si>
  <si>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</si>
  <si>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</si>
  <si>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</si>
  <si>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</si>
  <si>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</si>
  <si>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</si>
  <si>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</si>
  <si>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</si>
  <si>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</si>
  <si>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</si>
  <si>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</si>
  <si>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</si>
  <si>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</si>
  <si>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</si>
  <si>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</si>
  <si>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</si>
  <si>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</si>
  <si>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</si>
  <si>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</si>
  <si>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</si>
  <si>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</si>
  <si>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999222004507439	</t>
  </si>
  <si>
    <t>Ctrip</t>
  </si>
  <si>
    <t>正常</t>
  </si>
  <si>
    <t>[广州]广州珠江新城希尔顿欢朋酒店(85216788)</t>
  </si>
  <si>
    <t>舒适大床房&lt;至多8间&gt;&lt;2人入住&gt;</t>
  </si>
  <si>
    <t>CNY</t>
  </si>
  <si>
    <t>凌杨</t>
  </si>
  <si>
    <t>CA13744230117CNY</t>
  </si>
  <si>
    <t>未提现</t>
  </si>
  <si>
    <t>携程开票</t>
  </si>
  <si>
    <t xml:space="preserve">	</t>
  </si>
  <si>
    <t xml:space="preserve">2212260030	</t>
  </si>
  <si>
    <t xml:space="preserve">999222005530746	</t>
  </si>
  <si>
    <t>[台北]福容大饭店(台北一馆)(Fullon Hotel Taipei Central)(80941587)</t>
  </si>
  <si>
    <t>精致大床房&lt;至多8间&gt;&lt;2人入住&gt;</t>
  </si>
  <si>
    <t>LIN/CUNYU</t>
  </si>
  <si>
    <t xml:space="preserve">2901857	</t>
  </si>
  <si>
    <t xml:space="preserve">999222006096132	</t>
  </si>
  <si>
    <t>[西安]如家驿居酒店(西安长安广场北路大学城店)(80250079)</t>
  </si>
  <si>
    <t>商务大床房&lt;至多8间&gt;&lt;2人入住&gt;</t>
  </si>
  <si>
    <t>薛晨阳</t>
  </si>
  <si>
    <t xml:space="preserve">2902225	</t>
  </si>
  <si>
    <t xml:space="preserve">202212269516220	</t>
  </si>
  <si>
    <t xml:space="preserve">999222007705334	</t>
  </si>
  <si>
    <t>何若芳</t>
  </si>
  <si>
    <t xml:space="preserve">2902340	</t>
  </si>
  <si>
    <t xml:space="preserve">2212260059	</t>
  </si>
  <si>
    <t xml:space="preserve">999222010232584	</t>
  </si>
  <si>
    <t>[广州]广州中国大酒店(80243361)</t>
  </si>
  <si>
    <t>豪华房&lt;2人入住&gt;</t>
  </si>
  <si>
    <t>李泽霖</t>
  </si>
  <si>
    <t xml:space="preserve">2903193	</t>
  </si>
  <si>
    <t>退单</t>
  </si>
  <si>
    <t>取消</t>
  </si>
  <si>
    <t xml:space="preserve">999222047855468	</t>
  </si>
  <si>
    <t>[上海]汉庭酒店(上海金山城市沙滩店)(88988754)</t>
  </si>
  <si>
    <t>大床房&lt;至多8间&gt;&lt;2人入住&gt;</t>
  </si>
  <si>
    <t>王叶青</t>
  </si>
  <si>
    <t xml:space="preserve">2913954	</t>
  </si>
  <si>
    <t xml:space="preserve">(GRT)81712550	</t>
  </si>
  <si>
    <t xml:space="preserve">999222053654376	</t>
  </si>
  <si>
    <t>[咸宁]麗枫酒店(咸宁同惠广场店)(94918765)</t>
  </si>
  <si>
    <t>景观大床房&lt;至多8间&gt;&lt;90天内可预订&gt;&lt;2人入住&gt;&lt;早餐&gt;</t>
  </si>
  <si>
    <t>邵志姝</t>
  </si>
  <si>
    <t xml:space="preserve">104930135090	</t>
  </si>
  <si>
    <t>，</t>
  </si>
  <si>
    <t>A230117090531481</t>
  </si>
  <si>
    <t>总计：2068元</t>
  </si>
  <si>
    <t>提现15  16  17  共计：8136 CNY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</si>
  <si>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</si>
  <si>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</si>
  <si>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</si>
  <si>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</si>
  <si>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</si>
  <si>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</si>
  <si>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</si>
  <si>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</si>
  <si>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</si>
  <si>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</si>
  <si>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</si>
  <si>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</si>
  <si>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</si>
  <si>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</si>
  <si>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</si>
  <si>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</si>
  <si>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</si>
  <si>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</si>
  <si>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</si>
  <si>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2023-01-01</t>
  </si>
  <si>
    <t>2915015</t>
  </si>
  <si>
    <t>麗枫酒店(咸宁同惠广场店)</t>
  </si>
  <si>
    <t>2023-01-02</t>
  </si>
  <si>
    <t>退房日月结</t>
  </si>
  <si>
    <t>286.00</t>
  </si>
  <si>
    <t>RMB</t>
  </si>
  <si>
    <t>0</t>
  </si>
  <si>
    <t>0.00</t>
  </si>
  <si>
    <t>携程汇登国内直连</t>
  </si>
  <si>
    <t>01.011264</t>
  </si>
  <si>
    <t>2023-01-01 19:57:11</t>
  </si>
  <si>
    <t>否</t>
  </si>
  <si>
    <t>广州汇登信息科技有限公司</t>
  </si>
  <si>
    <t>直连</t>
  </si>
  <si>
    <t>中国</t>
  </si>
  <si>
    <t>2022-12-26</t>
  </si>
  <si>
    <t>2901857</t>
  </si>
  <si>
    <t>福容大饭店(台北一馆)</t>
  </si>
  <si>
    <t>LIN CUNYU</t>
  </si>
  <si>
    <t>710.00</t>
  </si>
  <si>
    <t>2022-12-26 17:44:39</t>
  </si>
  <si>
    <t>2901294</t>
  </si>
  <si>
    <t>广州珠江新城希尔顿欢朋酒店</t>
  </si>
  <si>
    <t>2022-12-29</t>
  </si>
  <si>
    <t>2144.00</t>
  </si>
  <si>
    <t>1072.00</t>
  </si>
  <si>
    <t>-1072</t>
  </si>
  <si>
    <t>2022-12-26 13:29:27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</si>
</sst>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44924</v>
      </c>
      <c r="G2" s="6">
        <v>44928</v>
      </c>
      <c r="H2" s="4">
        <v>1</v>
      </c>
      <c r="I2" s="4">
        <v>4</v>
      </c>
      <c r="J2" s="4">
        <v>4</v>
      </c>
      <c r="K2" s="4" t="s">
        <v>30</v>
      </c>
      <c r="L2" s="4">
        <v>2144</v>
      </c>
      <c r="M2" s="4">
        <v>2144</v>
      </c>
      <c r="N2" s="4" t="s">
        <v>31</v>
      </c>
      <c r="O2" s="4" t="s">
        <v>32</v>
      </c>
      <c r="P2" s="4" t="s">
        <v>33</v>
      </c>
      <c r="Q2" s="4">
        <v>0</v>
      </c>
      <c r="R2" s="7">
        <v>44921</v>
      </c>
      <c r="S2" s="6">
        <v>44943</v>
      </c>
      <c r="T2" s="4" t="s">
        <v>34</v>
      </c>
      <c r="U2" s="4">
        <v>2144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44927</v>
      </c>
      <c r="G3" s="6">
        <v>44928</v>
      </c>
      <c r="H3" s="4">
        <v>1</v>
      </c>
      <c r="I3" s="4">
        <v>1</v>
      </c>
      <c r="J3" s="4">
        <v>1</v>
      </c>
      <c r="K3" s="4" t="s">
        <v>30</v>
      </c>
      <c r="L3" s="4">
        <v>710</v>
      </c>
      <c r="M3" s="4">
        <v>710</v>
      </c>
      <c r="N3" s="4" t="s">
        <v>40</v>
      </c>
      <c r="O3" s="4" t="s">
        <v>32</v>
      </c>
      <c r="P3" s="4" t="s">
        <v>33</v>
      </c>
      <c r="Q3" s="4">
        <v>0</v>
      </c>
      <c r="R3" s="7">
        <v>44921</v>
      </c>
      <c r="S3" s="6">
        <v>44943</v>
      </c>
      <c r="T3" s="4" t="s">
        <v>34</v>
      </c>
      <c r="U3" s="4">
        <v>710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44927</v>
      </c>
      <c r="G4" s="6">
        <v>44928</v>
      </c>
      <c r="H4" s="4">
        <v>1</v>
      </c>
      <c r="I4" s="4">
        <v>1</v>
      </c>
      <c r="J4" s="4">
        <v>1</v>
      </c>
      <c r="K4" s="4" t="s">
        <v>30</v>
      </c>
      <c r="L4" s="4">
        <v>137</v>
      </c>
      <c r="M4" s="4">
        <v>137</v>
      </c>
      <c r="N4" s="4" t="s">
        <v>45</v>
      </c>
      <c r="O4" s="4" t="s">
        <v>32</v>
      </c>
      <c r="P4" s="4" t="s">
        <v>33</v>
      </c>
      <c r="Q4" s="4">
        <v>0</v>
      </c>
      <c r="R4" s="7">
        <v>44921</v>
      </c>
      <c r="S4" s="6">
        <v>44943</v>
      </c>
      <c r="T4" s="4" t="s">
        <v>34</v>
      </c>
      <c r="U4" s="4">
        <v>137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44925</v>
      </c>
      <c r="G5" s="6">
        <v>44928</v>
      </c>
      <c r="H5" s="4">
        <v>1</v>
      </c>
      <c r="I5" s="4">
        <v>3</v>
      </c>
      <c r="J5" s="4">
        <v>3</v>
      </c>
      <c r="K5" s="4" t="s">
        <v>30</v>
      </c>
      <c r="L5" s="4">
        <v>1606</v>
      </c>
      <c r="M5" s="4">
        <v>1606</v>
      </c>
      <c r="N5" s="4" t="s">
        <v>49</v>
      </c>
      <c r="O5" s="4" t="s">
        <v>32</v>
      </c>
      <c r="P5" s="4" t="s">
        <v>33</v>
      </c>
      <c r="Q5" s="4">
        <v>0</v>
      </c>
      <c r="R5" s="7">
        <v>44921</v>
      </c>
      <c r="S5" s="6">
        <v>44943</v>
      </c>
      <c r="T5" s="4" t="s">
        <v>34</v>
      </c>
      <c r="U5" s="4">
        <v>1606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44927</v>
      </c>
      <c r="G6" s="6">
        <v>44928</v>
      </c>
      <c r="H6" s="4">
        <v>1</v>
      </c>
      <c r="I6" s="4">
        <v>1</v>
      </c>
      <c r="J6" s="4">
        <v>1</v>
      </c>
      <c r="K6" s="4" t="s">
        <v>30</v>
      </c>
      <c r="L6" s="4">
        <v>496</v>
      </c>
      <c r="M6" s="4">
        <v>496</v>
      </c>
      <c r="N6" s="4" t="s">
        <v>55</v>
      </c>
      <c r="O6" s="4" t="s">
        <v>32</v>
      </c>
      <c r="P6" s="4" t="s">
        <v>33</v>
      </c>
      <c r="Q6" s="4">
        <v>0</v>
      </c>
      <c r="R6" s="7">
        <v>44922</v>
      </c>
      <c r="S6" s="6">
        <v>44943</v>
      </c>
      <c r="T6" s="4" t="s">
        <v>34</v>
      </c>
      <c r="U6" s="4">
        <v>496</v>
      </c>
      <c r="V6" s="4">
        <v>0</v>
      </c>
      <c r="W6" s="4">
        <v>0</v>
      </c>
      <c r="X6" s="4" t="s">
        <v>56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57</v>
      </c>
      <c r="D7" s="4" t="s">
        <v>53</v>
      </c>
      <c r="E7" s="4" t="s">
        <v>54</v>
      </c>
      <c r="F7" s="6">
        <v>44927</v>
      </c>
      <c r="G7" s="6">
        <v>44928</v>
      </c>
      <c r="H7" s="4">
        <v>1</v>
      </c>
      <c r="I7" s="4">
        <v>1</v>
      </c>
      <c r="J7" s="4">
        <v>1</v>
      </c>
      <c r="K7" s="4" t="s">
        <v>30</v>
      </c>
      <c r="L7" s="4">
        <v>-496</v>
      </c>
      <c r="M7" s="4">
        <v>-496</v>
      </c>
      <c r="N7" s="4" t="s">
        <v>55</v>
      </c>
      <c r="O7" s="4" t="s">
        <v>32</v>
      </c>
      <c r="P7" s="4" t="s">
        <v>33</v>
      </c>
      <c r="Q7" s="4">
        <v>0</v>
      </c>
      <c r="R7" s="7">
        <v>44922.4219444444</v>
      </c>
      <c r="S7" s="6">
        <v>44943</v>
      </c>
      <c r="T7" s="4" t="s">
        <v>34</v>
      </c>
      <c r="U7" s="4">
        <v>-496</v>
      </c>
      <c r="V7" s="4">
        <v>0</v>
      </c>
      <c r="W7" s="4">
        <v>0</v>
      </c>
      <c r="X7" s="4" t="s">
        <v>56</v>
      </c>
      <c r="Y7" s="4" t="s">
        <v>35</v>
      </c>
    </row>
    <row r="8" s="4" customFormat="1" spans="1:25">
      <c r="A8" s="4" t="s">
        <v>42</v>
      </c>
      <c r="B8" s="4" t="s">
        <v>26</v>
      </c>
      <c r="C8" s="4" t="s">
        <v>58</v>
      </c>
      <c r="D8" s="4" t="s">
        <v>43</v>
      </c>
      <c r="E8" s="4" t="s">
        <v>44</v>
      </c>
      <c r="F8" s="6">
        <v>44927</v>
      </c>
      <c r="G8" s="6">
        <v>44928</v>
      </c>
      <c r="H8" s="4">
        <v>1</v>
      </c>
      <c r="I8" s="4">
        <v>1</v>
      </c>
      <c r="J8" s="4">
        <v>1</v>
      </c>
      <c r="K8" s="4" t="s">
        <v>30</v>
      </c>
      <c r="L8" s="4">
        <v>-137</v>
      </c>
      <c r="M8" s="4">
        <v>-137</v>
      </c>
      <c r="N8" s="4" t="s">
        <v>45</v>
      </c>
      <c r="O8" s="4" t="s">
        <v>32</v>
      </c>
      <c r="P8" s="4" t="s">
        <v>33</v>
      </c>
      <c r="Q8" s="4">
        <v>0</v>
      </c>
      <c r="R8" s="7">
        <v>44921</v>
      </c>
      <c r="S8" s="6">
        <v>44943</v>
      </c>
      <c r="T8" s="4" t="s">
        <v>34</v>
      </c>
      <c r="U8" s="4">
        <v>-137</v>
      </c>
      <c r="V8" s="4">
        <v>0</v>
      </c>
      <c r="W8" s="4">
        <v>0</v>
      </c>
      <c r="X8" s="4" t="s">
        <v>46</v>
      </c>
      <c r="Y8" s="4" t="s">
        <v>47</v>
      </c>
    </row>
    <row r="9" s="4" customFormat="1" spans="1:25">
      <c r="A9" s="4" t="s">
        <v>48</v>
      </c>
      <c r="B9" s="4" t="s">
        <v>26</v>
      </c>
      <c r="C9" s="4" t="s">
        <v>58</v>
      </c>
      <c r="D9" s="4" t="s">
        <v>28</v>
      </c>
      <c r="E9" s="4" t="s">
        <v>29</v>
      </c>
      <c r="F9" s="6">
        <v>44925</v>
      </c>
      <c r="G9" s="6">
        <v>44928</v>
      </c>
      <c r="H9" s="4">
        <v>1</v>
      </c>
      <c r="I9" s="4">
        <v>3</v>
      </c>
      <c r="J9" s="4">
        <v>3</v>
      </c>
      <c r="K9" s="4" t="s">
        <v>30</v>
      </c>
      <c r="L9" s="4">
        <v>-1606</v>
      </c>
      <c r="M9" s="4">
        <v>-1606</v>
      </c>
      <c r="N9" s="4" t="s">
        <v>49</v>
      </c>
      <c r="O9" s="4" t="s">
        <v>32</v>
      </c>
      <c r="P9" s="4" t="s">
        <v>33</v>
      </c>
      <c r="Q9" s="4">
        <v>0</v>
      </c>
      <c r="R9" s="7">
        <v>44921</v>
      </c>
      <c r="S9" s="6">
        <v>44943</v>
      </c>
      <c r="T9" s="4" t="s">
        <v>34</v>
      </c>
      <c r="U9" s="4">
        <v>-1606</v>
      </c>
      <c r="V9" s="4">
        <v>0</v>
      </c>
      <c r="W9" s="4">
        <v>0</v>
      </c>
      <c r="X9" s="4" t="s">
        <v>50</v>
      </c>
      <c r="Y9" s="4" t="s">
        <v>51</v>
      </c>
    </row>
    <row r="10" s="4" customFormat="1" spans="1:25">
      <c r="A10" s="4" t="s">
        <v>25</v>
      </c>
      <c r="B10" s="4" t="s">
        <v>26</v>
      </c>
      <c r="C10" s="4" t="s">
        <v>57</v>
      </c>
      <c r="D10" s="4" t="s">
        <v>28</v>
      </c>
      <c r="E10" s="4" t="s">
        <v>29</v>
      </c>
      <c r="F10" s="6">
        <v>44924</v>
      </c>
      <c r="G10" s="6">
        <v>44928</v>
      </c>
      <c r="H10" s="4">
        <v>1</v>
      </c>
      <c r="I10" s="4">
        <v>4</v>
      </c>
      <c r="J10" s="4">
        <v>4</v>
      </c>
      <c r="K10" s="4" t="s">
        <v>30</v>
      </c>
      <c r="L10" s="4">
        <v>-1072</v>
      </c>
      <c r="M10" s="4">
        <v>-1072</v>
      </c>
      <c r="N10" s="4" t="s">
        <v>31</v>
      </c>
      <c r="O10" s="4" t="s">
        <v>32</v>
      </c>
      <c r="P10" s="4" t="s">
        <v>33</v>
      </c>
      <c r="Q10" s="4">
        <v>0</v>
      </c>
      <c r="R10" s="7">
        <v>44921.5620138889</v>
      </c>
      <c r="S10" s="6">
        <v>44943</v>
      </c>
      <c r="T10" s="4" t="s">
        <v>34</v>
      </c>
      <c r="U10" s="4">
        <v>-1072</v>
      </c>
      <c r="V10" s="4">
        <v>0</v>
      </c>
      <c r="W10" s="4">
        <v>0</v>
      </c>
      <c r="X10" s="4" t="s">
        <v>35</v>
      </c>
      <c r="Y10" s="4" t="s">
        <v>36</v>
      </c>
    </row>
    <row r="11" s="4" customFormat="1" spans="1:25">
      <c r="A11" s="4" t="s">
        <v>59</v>
      </c>
      <c r="B11" s="4" t="s">
        <v>26</v>
      </c>
      <c r="C11" s="4" t="s">
        <v>27</v>
      </c>
      <c r="D11" s="4" t="s">
        <v>60</v>
      </c>
      <c r="E11" s="4" t="s">
        <v>61</v>
      </c>
      <c r="F11" s="6">
        <v>44927</v>
      </c>
      <c r="G11" s="6">
        <v>44928</v>
      </c>
      <c r="H11" s="4">
        <v>1</v>
      </c>
      <c r="I11" s="4">
        <v>1</v>
      </c>
      <c r="J11" s="4">
        <v>1</v>
      </c>
      <c r="K11" s="4" t="s">
        <v>30</v>
      </c>
      <c r="L11" s="4">
        <v>141</v>
      </c>
      <c r="M11" s="4">
        <v>141</v>
      </c>
      <c r="N11" s="4" t="s">
        <v>62</v>
      </c>
      <c r="O11" s="4" t="s">
        <v>32</v>
      </c>
      <c r="P11" s="4" t="s">
        <v>33</v>
      </c>
      <c r="Q11" s="4">
        <v>0</v>
      </c>
      <c r="R11" s="7">
        <v>44927</v>
      </c>
      <c r="S11" s="6">
        <v>44943</v>
      </c>
      <c r="T11" s="4" t="s">
        <v>34</v>
      </c>
      <c r="U11" s="4">
        <v>141</v>
      </c>
      <c r="V11" s="4">
        <v>0</v>
      </c>
      <c r="W11" s="4">
        <v>0</v>
      </c>
      <c r="X11" s="4" t="s">
        <v>63</v>
      </c>
      <c r="Y11" s="4" t="s">
        <v>64</v>
      </c>
    </row>
    <row r="12" s="4" customFormat="1" spans="1:25">
      <c r="A12" s="4" t="s">
        <v>59</v>
      </c>
      <c r="B12" s="4" t="s">
        <v>26</v>
      </c>
      <c r="C12" s="4" t="s">
        <v>58</v>
      </c>
      <c r="D12" s="4" t="s">
        <v>60</v>
      </c>
      <c r="E12" s="4" t="s">
        <v>61</v>
      </c>
      <c r="F12" s="6">
        <v>44927</v>
      </c>
      <c r="G12" s="6">
        <v>44928</v>
      </c>
      <c r="H12" s="4">
        <v>1</v>
      </c>
      <c r="I12" s="4">
        <v>1</v>
      </c>
      <c r="J12" s="4">
        <v>1</v>
      </c>
      <c r="K12" s="4" t="s">
        <v>30</v>
      </c>
      <c r="L12" s="4">
        <v>-141</v>
      </c>
      <c r="M12" s="4">
        <v>-141</v>
      </c>
      <c r="N12" s="4" t="s">
        <v>62</v>
      </c>
      <c r="O12" s="4" t="s">
        <v>32</v>
      </c>
      <c r="P12" s="4" t="s">
        <v>33</v>
      </c>
      <c r="Q12" s="4">
        <v>0</v>
      </c>
      <c r="R12" s="7">
        <v>44927</v>
      </c>
      <c r="S12" s="6">
        <v>44943</v>
      </c>
      <c r="T12" s="4" t="s">
        <v>34</v>
      </c>
      <c r="U12" s="4">
        <v>-141</v>
      </c>
      <c r="V12" s="4">
        <v>0</v>
      </c>
      <c r="W12" s="4">
        <v>0</v>
      </c>
      <c r="X12" s="4" t="s">
        <v>63</v>
      </c>
      <c r="Y12" s="4" t="s">
        <v>64</v>
      </c>
    </row>
    <row r="13" s="4" customFormat="1" spans="1:25">
      <c r="A13" s="4" t="s">
        <v>65</v>
      </c>
      <c r="B13" s="4" t="s">
        <v>26</v>
      </c>
      <c r="C13" s="4" t="s">
        <v>27</v>
      </c>
      <c r="D13" s="4" t="s">
        <v>66</v>
      </c>
      <c r="E13" s="4" t="s">
        <v>67</v>
      </c>
      <c r="F13" s="6">
        <v>44927</v>
      </c>
      <c r="G13" s="6">
        <v>44928</v>
      </c>
      <c r="H13" s="4">
        <v>1</v>
      </c>
      <c r="I13" s="4">
        <v>1</v>
      </c>
      <c r="J13" s="4">
        <v>1</v>
      </c>
      <c r="K13" s="4" t="s">
        <v>30</v>
      </c>
      <c r="L13" s="4">
        <v>286</v>
      </c>
      <c r="M13" s="4">
        <v>286</v>
      </c>
      <c r="N13" s="4" t="s">
        <v>68</v>
      </c>
      <c r="O13" s="4" t="s">
        <v>32</v>
      </c>
      <c r="P13" s="4" t="s">
        <v>33</v>
      </c>
      <c r="Q13" s="4">
        <v>0</v>
      </c>
      <c r="R13" s="7">
        <v>44927</v>
      </c>
      <c r="S13" s="6">
        <v>44943</v>
      </c>
      <c r="T13" s="4" t="s">
        <v>34</v>
      </c>
      <c r="U13" s="4">
        <v>286</v>
      </c>
      <c r="V13" s="4">
        <v>0</v>
      </c>
      <c r="W13" s="4">
        <v>0</v>
      </c>
      <c r="X13" s="4" t="s">
        <v>35</v>
      </c>
      <c r="Y13" s="4" t="s">
        <v>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"/>
  <sheetViews>
    <sheetView tabSelected="1" workbookViewId="0">
      <selection activeCell="A16" sqref="A16:A17"/>
    </sheetView>
  </sheetViews>
  <sheetFormatPr defaultColWidth="9" defaultRowHeight="13.5"/>
  <cols>
    <col min="1" max="1" width="12.625" style="4"/>
    <col min="2" max="2" width="11.5" style="4"/>
    <col min="3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</v>
      </c>
    </row>
    <row r="2" s="4" customFormat="1" spans="1:9">
      <c r="A2" s="5">
        <v>999222004507439</v>
      </c>
      <c r="B2" s="6">
        <v>44924</v>
      </c>
      <c r="C2" s="6">
        <v>44928</v>
      </c>
      <c r="D2" s="4">
        <v>1072</v>
      </c>
      <c r="E2" s="4" t="str">
        <f>VLOOKUP(A2,HOP!A:L,12,0)</f>
        <v>1072.00</v>
      </c>
      <c r="F2" s="4" t="str">
        <f>VLOOKUP(A2,HOP!A:C,3,0)</f>
        <v>2901294</v>
      </c>
      <c r="G2" s="4">
        <f>D2-E2</f>
        <v>0</v>
      </c>
      <c r="H2" s="4" t="str">
        <f>$H$1&amp;F2</f>
        <v>，2901294</v>
      </c>
      <c r="I2" s="4" t="str">
        <f>VLOOKUP(A2,HOP!A:U,21,0)</f>
        <v>直连</v>
      </c>
    </row>
    <row r="3" s="4" customFormat="1" spans="1:9">
      <c r="A3" s="5">
        <v>999222005530746</v>
      </c>
      <c r="B3" s="6">
        <v>44927</v>
      </c>
      <c r="C3" s="6">
        <v>44928</v>
      </c>
      <c r="D3" s="4">
        <v>710</v>
      </c>
      <c r="E3" s="4" t="str">
        <f>VLOOKUP(A3,HOP!A:L,12,0)</f>
        <v>710.00</v>
      </c>
      <c r="F3" s="4" t="str">
        <f>VLOOKUP(A3,HOP!A:C,3,0)</f>
        <v>2901857</v>
      </c>
      <c r="G3" s="4">
        <f t="shared" ref="G3:G8" si="0">D3-E3</f>
        <v>0</v>
      </c>
      <c r="H3" s="4" t="str">
        <f t="shared" ref="H3:H8" si="1">$H$1&amp;F3</f>
        <v>，2901857</v>
      </c>
      <c r="I3" s="4" t="str">
        <f>VLOOKUP(A3,HOP!A:U,21,0)</f>
        <v>直连</v>
      </c>
    </row>
    <row r="4" s="4" customFormat="1" hidden="1" spans="1:9">
      <c r="A4" s="5">
        <v>999222006096132</v>
      </c>
      <c r="B4" s="6">
        <v>44927</v>
      </c>
      <c r="C4" s="6">
        <v>44928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999222007705334</v>
      </c>
      <c r="B5" s="6">
        <v>44925</v>
      </c>
      <c r="C5" s="6">
        <v>44928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999222010232584</v>
      </c>
      <c r="B6" s="6">
        <v>44927</v>
      </c>
      <c r="C6" s="6">
        <v>44928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999222047855468</v>
      </c>
      <c r="B7" s="6">
        <v>44927</v>
      </c>
      <c r="C7" s="6">
        <v>44928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999222053654376</v>
      </c>
      <c r="B8" s="6">
        <v>44927</v>
      </c>
      <c r="C8" s="6">
        <v>44928</v>
      </c>
      <c r="D8" s="4">
        <v>286</v>
      </c>
      <c r="E8" s="4" t="str">
        <f>VLOOKUP(A8,HOP!A:L,12,0)</f>
        <v>286.00</v>
      </c>
      <c r="F8" s="4" t="str">
        <f>VLOOKUP(A8,HOP!A:C,3,0)</f>
        <v>2915015</v>
      </c>
      <c r="G8" s="4">
        <f t="shared" si="0"/>
        <v>0</v>
      </c>
      <c r="H8" s="4" t="str">
        <f t="shared" si="1"/>
        <v>，2915015</v>
      </c>
      <c r="I8" s="4" t="str">
        <f>VLOOKUP(A8,HOP!A:U,21,0)</f>
        <v>直连</v>
      </c>
    </row>
    <row r="10" spans="4:4">
      <c r="D10" s="4">
        <f>SUM(D2:D9)</f>
        <v>2068</v>
      </c>
    </row>
    <row r="16" spans="1:1">
      <c r="A16" s="4" t="s">
        <v>71</v>
      </c>
    </row>
    <row r="17" spans="1:1">
      <c r="A17" s="4" t="s">
        <v>72</v>
      </c>
    </row>
    <row r="20" spans="1:1">
      <c r="A20" s="4" t="s">
        <v>73</v>
      </c>
    </row>
  </sheetData>
  <autoFilter ref="A1:X8">
    <filterColumn colId="3">
      <filters>
        <filter val="710"/>
        <filter val="1072"/>
        <filter val="28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74</v>
      </c>
      <c r="B1" s="2" t="s">
        <v>75</v>
      </c>
      <c r="C1" s="2" t="s">
        <v>76</v>
      </c>
      <c r="D1" s="2" t="s">
        <v>77</v>
      </c>
      <c r="E1" s="2" t="s">
        <v>13</v>
      </c>
      <c r="F1" s="2" t="s">
        <v>5</v>
      </c>
      <c r="G1" s="2" t="s">
        <v>6</v>
      </c>
      <c r="H1" s="2" t="s">
        <v>78</v>
      </c>
      <c r="I1" s="2" t="s">
        <v>79</v>
      </c>
      <c r="J1" s="2" t="s">
        <v>80</v>
      </c>
      <c r="K1" s="2" t="s">
        <v>81</v>
      </c>
      <c r="L1" s="2" t="s">
        <v>82</v>
      </c>
      <c r="M1" s="2" t="s">
        <v>83</v>
      </c>
      <c r="N1" s="2" t="s">
        <v>84</v>
      </c>
      <c r="O1" s="2" t="s">
        <v>85</v>
      </c>
      <c r="P1" s="2" t="s">
        <v>86</v>
      </c>
      <c r="Q1" s="2" t="s">
        <v>87</v>
      </c>
      <c r="R1" s="2" t="s">
        <v>88</v>
      </c>
      <c r="S1" s="2" t="s">
        <v>89</v>
      </c>
      <c r="T1" s="2" t="s">
        <v>90</v>
      </c>
      <c r="U1" s="2" t="s">
        <v>91</v>
      </c>
      <c r="V1" s="2" t="s">
        <v>92</v>
      </c>
    </row>
    <row r="2" s="1" customFormat="1" spans="1:22">
      <c r="A2" s="3">
        <v>999222053654376</v>
      </c>
      <c r="B2" s="1" t="s">
        <v>93</v>
      </c>
      <c r="C2" s="1" t="s">
        <v>94</v>
      </c>
      <c r="D2" s="1" t="s">
        <v>95</v>
      </c>
      <c r="E2" s="1" t="s">
        <v>68</v>
      </c>
      <c r="F2" s="1" t="s">
        <v>93</v>
      </c>
      <c r="G2" s="1" t="s">
        <v>96</v>
      </c>
      <c r="H2" s="1" t="s">
        <v>97</v>
      </c>
      <c r="I2" s="1" t="s">
        <v>98</v>
      </c>
      <c r="J2" s="1" t="s">
        <v>99</v>
      </c>
      <c r="K2" s="1" t="s">
        <v>98</v>
      </c>
      <c r="L2" s="1" t="s">
        <v>98</v>
      </c>
      <c r="M2" s="1" t="s">
        <v>100</v>
      </c>
      <c r="N2" s="1" t="s">
        <v>100</v>
      </c>
      <c r="O2" s="1" t="s">
        <v>101</v>
      </c>
      <c r="P2" s="1" t="s">
        <v>102</v>
      </c>
      <c r="Q2" s="1" t="s">
        <v>103</v>
      </c>
      <c r="R2" s="1" t="s">
        <v>104</v>
      </c>
      <c r="S2" s="1" t="s">
        <v>105</v>
      </c>
      <c r="T2" s="1" t="s">
        <v>106</v>
      </c>
      <c r="U2" s="1" t="s">
        <v>107</v>
      </c>
      <c r="V2" s="1" t="s">
        <v>108</v>
      </c>
    </row>
    <row r="3" s="1" customFormat="1" spans="1:22">
      <c r="A3" s="3">
        <v>999222005530746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93</v>
      </c>
      <c r="G3" s="1" t="s">
        <v>96</v>
      </c>
      <c r="H3" s="1" t="s">
        <v>97</v>
      </c>
      <c r="I3" s="1" t="s">
        <v>113</v>
      </c>
      <c r="J3" s="1" t="s">
        <v>99</v>
      </c>
      <c r="K3" s="1" t="s">
        <v>113</v>
      </c>
      <c r="L3" s="1" t="s">
        <v>113</v>
      </c>
      <c r="M3" s="1" t="s">
        <v>100</v>
      </c>
      <c r="N3" s="1" t="s">
        <v>100</v>
      </c>
      <c r="O3" s="1" t="s">
        <v>101</v>
      </c>
      <c r="P3" s="1" t="s">
        <v>102</v>
      </c>
      <c r="Q3" s="1" t="s">
        <v>103</v>
      </c>
      <c r="R3" s="1" t="s">
        <v>114</v>
      </c>
      <c r="S3" s="1" t="s">
        <v>105</v>
      </c>
      <c r="T3" s="1" t="s">
        <v>106</v>
      </c>
      <c r="U3" s="1" t="s">
        <v>107</v>
      </c>
      <c r="V3" s="1" t="s">
        <v>108</v>
      </c>
    </row>
    <row r="4" s="1" customFormat="1" spans="1:22">
      <c r="A4" s="3">
        <v>999222004507439</v>
      </c>
      <c r="B4" s="1" t="s">
        <v>109</v>
      </c>
      <c r="C4" s="1" t="s">
        <v>115</v>
      </c>
      <c r="D4" s="1" t="s">
        <v>116</v>
      </c>
      <c r="E4" s="1" t="s">
        <v>31</v>
      </c>
      <c r="F4" s="1" t="s">
        <v>117</v>
      </c>
      <c r="G4" s="1" t="s">
        <v>96</v>
      </c>
      <c r="H4" s="1" t="s">
        <v>97</v>
      </c>
      <c r="I4" s="1" t="s">
        <v>118</v>
      </c>
      <c r="J4" s="1" t="s">
        <v>99</v>
      </c>
      <c r="K4" s="1" t="s">
        <v>118</v>
      </c>
      <c r="L4" s="1" t="s">
        <v>119</v>
      </c>
      <c r="M4" s="1" t="s">
        <v>120</v>
      </c>
      <c r="N4" s="1" t="s">
        <v>120</v>
      </c>
      <c r="O4" s="1" t="s">
        <v>101</v>
      </c>
      <c r="P4" s="1" t="s">
        <v>102</v>
      </c>
      <c r="Q4" s="1" t="s">
        <v>103</v>
      </c>
      <c r="R4" s="1" t="s">
        <v>121</v>
      </c>
      <c r="S4" s="1" t="s">
        <v>105</v>
      </c>
      <c r="T4" s="1" t="s">
        <v>106</v>
      </c>
      <c r="U4" s="1" t="s">
        <v>107</v>
      </c>
      <c r="V4" s="1" t="s">
        <v>108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2023-01-17T00:57:27Z</dcterms:created>
  <dcterms:modified xsi:type="dcterms:W3CDTF">2023-01-17T01:15:45Z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D95B5B6BFB8042D0B1C34310B7C5E0C6</vt:lpwstr>
  </property>
  <property fmtid="{D5CDD505-2E9C-101B-9397-08002B2CF9AE}" pid="3" name="KSOProductBuildVer">
    <vt:lpwstr>2052-11.1.0.13703</vt:lpwstr>
  </property>
</Properties>
</file>