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</definedName>
  </definedNames>
  <calcPr calcId="144525"/>
</workbook>
</file>

<file path=xl/sharedStrings.xml><?xml version="1.0" encoding="utf-8"?>
<sst xmlns="http://schemas.openxmlformats.org/spreadsheetml/2006/main" count="1480" uniqueCount="406">
  <si>
    <t>去哪儿网酒店预付对账单</t>
  </si>
  <si>
    <t>供应商名称：</t>
  </si>
  <si>
    <t>港丰国际</t>
  </si>
  <si>
    <t>结算周期：</t>
  </si>
  <si>
    <t>2023-01-09至2023-01-15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</si>
  <si>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</si>
  <si>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</si>
  <si>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</si>
  <si>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</si>
  <si>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</si>
  <si>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</si>
  <si>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</si>
  <si>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</si>
  <si>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</si>
  <si>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</si>
  <si>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</si>
  <si>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</si>
  <si>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</si>
  <si>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</si>
  <si>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</si>
  <si>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¥111,364.84</t>
  </si>
  <si>
    <t>¥91,737.00</t>
  </si>
  <si>
    <t>¥2,005.84</t>
  </si>
  <si>
    <t>¥17,622.00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</si>
  <si>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</si>
  <si>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</si>
  <si>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</si>
  <si>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</si>
  <si>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</si>
  <si>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</si>
  <si>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</si>
  <si>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</si>
  <si>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</si>
  <si>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</si>
  <si>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</si>
  <si>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</si>
  <si>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</si>
  <si>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</si>
  <si>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</si>
  <si>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</si>
  <si>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</si>
  <si>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</si>
  <si>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</si>
  <si>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</si>
  <si>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</si>
  <si>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</si>
  <si>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</si>
  <si>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</si>
  <si>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</si>
  <si>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</si>
  <si>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</si>
  <si>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</si>
  <si>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</si>
  <si>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</si>
  <si>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</si>
  <si>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</si>
  <si>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</si>
  <si>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</si>
  <si>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</si>
  <si>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</si>
  <si>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</si>
  <si>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</si>
  <si>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</si>
  <si>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</si>
  <si>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</si>
  <si>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</si>
  <si>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</si>
  <si>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</si>
  <si>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</si>
  <si>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</si>
  <si>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703217383869</t>
  </si>
  <si>
    <t>2889412</t>
  </si>
  <si>
    <t>酒店预付</t>
  </si>
  <si>
    <t>否</t>
  </si>
  <si>
    <t>普通</t>
  </si>
  <si>
    <t>221922569</t>
  </si>
  <si>
    <t>澳门新葡京酒店</t>
  </si>
  <si>
    <t>1619975</t>
  </si>
  <si>
    <t>ZHANG/HAITAO|ZHOU/YAN</t>
  </si>
  <si>
    <t>2022-12-20</t>
  </si>
  <si>
    <t>2023-01-08</t>
  </si>
  <si>
    <t>2023-01-09</t>
  </si>
  <si>
    <t>¥837.00</t>
  </si>
  <si>
    <t>¥83.00</t>
  </si>
  <si>
    <t>¥754.00</t>
  </si>
  <si>
    <t>高级双床客房</t>
  </si>
  <si>
    <t>WEBSITE</t>
  </si>
  <si>
    <t>703232646073</t>
  </si>
  <si>
    <t>2919326</t>
  </si>
  <si>
    <t>221927684</t>
  </si>
  <si>
    <t>荃湾西如心酒店</t>
  </si>
  <si>
    <t>HUANG/SHIHAN</t>
  </si>
  <si>
    <t>2023-01-04</t>
  </si>
  <si>
    <t>¥569.00</t>
  </si>
  <si>
    <t>¥50.00</t>
  </si>
  <si>
    <t>¥519.00</t>
  </si>
  <si>
    <t>Superior City View Room (Tower 1)</t>
  </si>
  <si>
    <t>703235167226</t>
  </si>
  <si>
    <t>2927088</t>
  </si>
  <si>
    <t>158564867</t>
  </si>
  <si>
    <t>吉隆坡柏威年酒店 · 悦榕管理</t>
  </si>
  <si>
    <t>JIN/HUAYUE</t>
  </si>
  <si>
    <t>2023-01-07</t>
  </si>
  <si>
    <t>¥2,410.00</t>
  </si>
  <si>
    <t>¥258.00</t>
  </si>
  <si>
    <t>¥2,152.00</t>
  </si>
  <si>
    <t>club city oasis king room</t>
  </si>
  <si>
    <t>703230360367</t>
  </si>
  <si>
    <t>2917160</t>
  </si>
  <si>
    <t>158592089</t>
  </si>
  <si>
    <t>沙美岛萨凯海滩度假村 (SHA Plus+)</t>
  </si>
  <si>
    <t>ZHAO/LIMIN|XU/CAN</t>
  </si>
  <si>
    <t>2023-01-02</t>
  </si>
  <si>
    <t>2023-01-06</t>
  </si>
  <si>
    <t>¥2,313.00</t>
  </si>
  <si>
    <t>¥233.00</t>
  </si>
  <si>
    <t>¥2,080.00</t>
  </si>
  <si>
    <t>Deluxe Cottage</t>
  </si>
  <si>
    <t>703230435063</t>
  </si>
  <si>
    <t>2917156</t>
  </si>
  <si>
    <t>SHEN/HANGJIAN|XU/LIMEI</t>
  </si>
  <si>
    <t>703236766346</t>
  </si>
  <si>
    <t>2931133</t>
  </si>
  <si>
    <t>158577776</t>
  </si>
  <si>
    <t>曼谷奇迹大酒店 (SHA EXTRA PLUS)</t>
  </si>
  <si>
    <t>PAN/BINGHU</t>
  </si>
  <si>
    <t>¥457.00</t>
  </si>
  <si>
    <t>¥47.00</t>
  </si>
  <si>
    <t>¥410.00</t>
  </si>
  <si>
    <t>Deluxe Room</t>
  </si>
  <si>
    <t>703236929279</t>
  </si>
  <si>
    <t>2931217</t>
  </si>
  <si>
    <t>805377247</t>
  </si>
  <si>
    <t>迎世海滩度假酒店及水疗中心 (SHA Extra Plus)</t>
  </si>
  <si>
    <t>LIANG/GUANGYI</t>
  </si>
  <si>
    <t>¥451.00</t>
  </si>
  <si>
    <t>¥43.00</t>
  </si>
  <si>
    <t>¥408.00</t>
  </si>
  <si>
    <t>703237608547</t>
  </si>
  <si>
    <t>2933066</t>
  </si>
  <si>
    <t>238556987</t>
  </si>
  <si>
    <t>普吉岛苏林酒店(SHA Extra Plus)</t>
  </si>
  <si>
    <t>WANG/LIRONG|ZHOU/MINGJUN</t>
  </si>
  <si>
    <t>2023-01-11</t>
  </si>
  <si>
    <t>2023-01-12</t>
  </si>
  <si>
    <t>¥3,588.00</t>
  </si>
  <si>
    <t>2023-01-09 16:10:02</t>
  </si>
  <si>
    <t>One Bedroom Superior Cottage</t>
  </si>
  <si>
    <t>703237028814</t>
  </si>
  <si>
    <t>2933860</t>
  </si>
  <si>
    <t>158593523</t>
  </si>
  <si>
    <t>瑞亚维德度假村(SHA PLUS+)</t>
  </si>
  <si>
    <t>LI/DAN|ZHAO/YONG</t>
  </si>
  <si>
    <t>2023-02-01</t>
  </si>
  <si>
    <t>2023-02-04</t>
  </si>
  <si>
    <t>¥34,428.00</t>
  </si>
  <si>
    <t>2023-01-09 19:01:20</t>
  </si>
  <si>
    <t>family pavilion with pool</t>
  </si>
  <si>
    <t>703176038012</t>
  </si>
  <si>
    <t>2785974</t>
  </si>
  <si>
    <t>158567693</t>
  </si>
  <si>
    <t>MYSTAYS 羽田酒店</t>
  </si>
  <si>
    <t>CHOU/TEWEI|HSU/YICHIEH</t>
  </si>
  <si>
    <t>2022-11-09</t>
  </si>
  <si>
    <t>2023-01-10</t>
  </si>
  <si>
    <t>¥590.00</t>
  </si>
  <si>
    <t>¥543.00</t>
  </si>
  <si>
    <t>standard queen room non smoking</t>
  </si>
  <si>
    <t>703227557829</t>
  </si>
  <si>
    <t>2911092</t>
  </si>
  <si>
    <t>158567540</t>
  </si>
  <si>
    <t>萨瓦蒂芭东渡假村酒店 (SHA Extra Plus)</t>
  </si>
  <si>
    <t>MING/DI|DU/YUELIN</t>
  </si>
  <si>
    <t>2022-12-30</t>
  </si>
  <si>
    <t>¥1,456.00</t>
  </si>
  <si>
    <t>¥144.00</t>
  </si>
  <si>
    <t>¥1,312.00</t>
  </si>
  <si>
    <t>Deluxe room</t>
  </si>
  <si>
    <t>703234369277</t>
  </si>
  <si>
    <t>2925621</t>
  </si>
  <si>
    <t>158554853</t>
  </si>
  <si>
    <t>自我风格酒店 (SHA Plus+)</t>
  </si>
  <si>
    <t>JIANG/QING|ZHANG/LI</t>
  </si>
  <si>
    <t>¥768.00</t>
  </si>
  <si>
    <t>¥75.00</t>
  </si>
  <si>
    <t>¥693.00</t>
  </si>
  <si>
    <t>Deluxe King Bed room with Balcony</t>
  </si>
  <si>
    <t>703235454243</t>
  </si>
  <si>
    <t>2927145</t>
  </si>
  <si>
    <t>180481418</t>
  </si>
  <si>
    <t>曼谷萨通JC凯文酒店</t>
  </si>
  <si>
    <t>TENG/BEN</t>
  </si>
  <si>
    <t>¥1,584.00</t>
  </si>
  <si>
    <t>¥171.00</t>
  </si>
  <si>
    <t>¥1,413.00</t>
  </si>
  <si>
    <t>one bedroom suite</t>
  </si>
  <si>
    <t>703237360010</t>
  </si>
  <si>
    <t>2932539</t>
  </si>
  <si>
    <t>703237053783</t>
  </si>
  <si>
    <t>2932715</t>
  </si>
  <si>
    <t>703224032223</t>
  </si>
  <si>
    <t>2904902</t>
  </si>
  <si>
    <t>221929127</t>
  </si>
  <si>
    <t>仁川机场贝斯特韦斯特精品酒店</t>
  </si>
  <si>
    <t>LU/XUEMEI|KAO/PEISHIAN</t>
  </si>
  <si>
    <t>2022-12-27</t>
  </si>
  <si>
    <t>2023-01-13</t>
  </si>
  <si>
    <t>2023-01-17</t>
  </si>
  <si>
    <t>¥2,312.00</t>
  </si>
  <si>
    <t>2023-01-10 10:50:57</t>
  </si>
  <si>
    <t>Premier Double Room</t>
  </si>
  <si>
    <t>703238677427</t>
  </si>
  <si>
    <t>2935237</t>
  </si>
  <si>
    <t>158545550</t>
  </si>
  <si>
    <t>卡塔岩石酒店 (SHA Plus+)</t>
  </si>
  <si>
    <t>DAI/XIAOYA</t>
  </si>
  <si>
    <t>2023-01-23</t>
  </si>
  <si>
    <t>2023-01-26</t>
  </si>
  <si>
    <t>¥27,012.00</t>
  </si>
  <si>
    <t>2023-01-10 13:00:02</t>
  </si>
  <si>
    <t>Two Bedroom Sky Pool Villa</t>
  </si>
  <si>
    <t>703240550921</t>
  </si>
  <si>
    <t>2941893</t>
  </si>
  <si>
    <t>158576933</t>
  </si>
  <si>
    <t>普吉岛西瑞湾威斯汀水疗度假酒店(政府卫生认证)</t>
  </si>
  <si>
    <t>WANG/XIAOCHUAN|ZHANG/ENZE</t>
  </si>
  <si>
    <t>2023-01-14</t>
  </si>
  <si>
    <t>¥1,311.00</t>
  </si>
  <si>
    <t>2023-01-12 13:50:27</t>
  </si>
  <si>
    <t>Deluxe Seaview Pool Access</t>
  </si>
  <si>
    <t>703240518023</t>
  </si>
  <si>
    <t>2943126</t>
  </si>
  <si>
    <t>¥1,194.00</t>
  </si>
  <si>
    <t>2023-01-12 21:26:45</t>
  </si>
  <si>
    <t>Deluxe King Room with Sea View</t>
  </si>
  <si>
    <t>703238228095</t>
  </si>
  <si>
    <t>2936556</t>
  </si>
  <si>
    <t>158580962</t>
  </si>
  <si>
    <t>吉隆坡美利亚酒店</t>
  </si>
  <si>
    <t>CAO/DAPENG</t>
  </si>
  <si>
    <t>¥845.84</t>
  </si>
  <si>
    <t>¥90.84</t>
  </si>
  <si>
    <t>¥755.00</t>
  </si>
  <si>
    <t>Melia Guestroom</t>
  </si>
  <si>
    <t>703240253824</t>
  </si>
  <si>
    <t>2943843</t>
  </si>
  <si>
    <t>卡塔岩石酒店 (政府卫生认证)</t>
  </si>
  <si>
    <t>WU/HAO|SUN/JIATIAN</t>
  </si>
  <si>
    <t>2023-01-18</t>
  </si>
  <si>
    <t>2023-01-19</t>
  </si>
  <si>
    <t>¥6,926.00</t>
  </si>
  <si>
    <t>2023-01-13 10:33:39</t>
  </si>
  <si>
    <t>1 bedroom sky pool villa</t>
  </si>
  <si>
    <t>703240488510</t>
  </si>
  <si>
    <t>2943755</t>
  </si>
  <si>
    <t>¥128.00</t>
  </si>
  <si>
    <t>¥1,066.00</t>
  </si>
  <si>
    <t>703241484112</t>
  </si>
  <si>
    <t>2944007</t>
  </si>
  <si>
    <t>158584154</t>
  </si>
  <si>
    <t>马尼拉101酒店（多用途酒店）</t>
  </si>
  <si>
    <t>XU/YIBO|DUAN/YINGYI</t>
  </si>
  <si>
    <t>¥424.00</t>
  </si>
  <si>
    <t>¥45.00</t>
  </si>
  <si>
    <t>¥379.00</t>
  </si>
  <si>
    <t>Standard room</t>
  </si>
  <si>
    <t>703241262860</t>
  </si>
  <si>
    <t>2946699</t>
  </si>
  <si>
    <t>179440571</t>
  </si>
  <si>
    <t>安达拉别墅度假酒店 (SHA Extra Plus)</t>
  </si>
  <si>
    <t>LI/JIEHUA|LI/HUANJIA|LI/SHANNI|CHEN/MEIQI</t>
  </si>
  <si>
    <t>2023-02-02</t>
  </si>
  <si>
    <t>¥11,640.00</t>
  </si>
  <si>
    <t>2023-01-14 10:36:10</t>
  </si>
  <si>
    <t>Two-Bedroom Pool Suite</t>
  </si>
  <si>
    <t>703242259348</t>
  </si>
  <si>
    <t>2947052</t>
  </si>
  <si>
    <t>158584802</t>
  </si>
  <si>
    <t>曼谷大仓新颐饭店</t>
  </si>
  <si>
    <t>DU/JUN|ZHANG/BING</t>
  </si>
  <si>
    <t>2023-02-03</t>
  </si>
  <si>
    <t>¥3,326.00</t>
  </si>
  <si>
    <t>2023-01-14 16:10:44</t>
  </si>
  <si>
    <t>Deluxe Twin Room - Non-Smoking</t>
  </si>
  <si>
    <t>703237277713</t>
  </si>
  <si>
    <t>2934112</t>
  </si>
  <si>
    <t>197255549</t>
  </si>
  <si>
    <t>明洞大使宜必思酒店</t>
  </si>
  <si>
    <t>CHEN/HUI</t>
  </si>
  <si>
    <t>2023-01-15</t>
  </si>
  <si>
    <t>¥1,144.00</t>
  </si>
  <si>
    <t>¥122.00</t>
  </si>
  <si>
    <t>¥1,022.00</t>
  </si>
  <si>
    <t>Standard Double Room</t>
  </si>
  <si>
    <t>703241015674</t>
  </si>
  <si>
    <t>2946806</t>
  </si>
  <si>
    <t>158580965</t>
  </si>
  <si>
    <t>吉隆坡JW万豪酒店</t>
  </si>
  <si>
    <t>ZHANG/ZIHUI</t>
  </si>
  <si>
    <t>¥1,364.00</t>
  </si>
  <si>
    <t>¥146.00</t>
  </si>
  <si>
    <t>¥1,218.00</t>
  </si>
  <si>
    <t>Deluxe twin room</t>
  </si>
  <si>
    <t>合计</t>
  </si>
  <si>
    <t/>
  </si>
  <si>
    <t>¥19,627.84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</si>
  <si>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</si>
  <si>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</si>
  <si>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</si>
  <si>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</si>
  <si>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</si>
  <si>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</si>
  <si>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</si>
  <si>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</si>
  <si>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</si>
  <si>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A230118095841481</t>
  </si>
  <si>
    <t>A230118095905481</t>
  </si>
  <si>
    <r>
      <t>总计：</t>
    </r>
    <r>
      <rPr>
        <sz val="10"/>
        <rFont val="Arial"/>
        <charset val="134"/>
      </rPr>
      <t>17622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</si>
  <si>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</si>
  <si>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</si>
  <si>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</si>
  <si>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</si>
  <si>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</si>
  <si>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</si>
  <si>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</si>
  <si>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</si>
  <si>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</si>
  <si>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</si>
  <si>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</si>
  <si>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</si>
  <si>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</si>
  <si>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</si>
  <si>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</si>
  <si>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</si>
  <si>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</si>
  <si>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</si>
  <si>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ZHANG HAITAO,ZHOU YAN</t>
  </si>
  <si>
    <t>退房日周结</t>
  </si>
  <si>
    <t>754.00</t>
  </si>
  <si>
    <t>RMB</t>
  </si>
  <si>
    <t>0</t>
  </si>
  <si>
    <t>0.00</t>
  </si>
  <si>
    <t>去哪儿直连（港丰）</t>
  </si>
  <si>
    <t>31</t>
  </si>
  <si>
    <t>2022-12-20 20:51:44</t>
  </si>
  <si>
    <t>汇智国际旅游发展有限公司</t>
  </si>
  <si>
    <t>直采</t>
  </si>
  <si>
    <t>中国</t>
  </si>
  <si>
    <t>萨瓦蒂芭东渡假村酒店 (政府卫生认证)</t>
  </si>
  <si>
    <t>MING DI,DU YUELIN</t>
  </si>
  <si>
    <t>1312.00</t>
  </si>
  <si>
    <t>2022-12-31 15:49:43</t>
  </si>
  <si>
    <t>泰国</t>
  </si>
  <si>
    <t>HUANG SHIHAN</t>
  </si>
  <si>
    <t>519.00</t>
  </si>
  <si>
    <t>2023-01-04 01:46:14</t>
  </si>
  <si>
    <t>直连</t>
  </si>
  <si>
    <t>CAO DAPENG</t>
  </si>
  <si>
    <t>755.00</t>
  </si>
  <si>
    <t>2023-01-10 17:17:04</t>
  </si>
  <si>
    <t>马来西亚</t>
  </si>
  <si>
    <t>迎世海滩度假酒店及水疗中心</t>
  </si>
  <si>
    <t>LIANG GUANGYI</t>
  </si>
  <si>
    <t>408.00</t>
  </si>
  <si>
    <t>2023-01-09 12:31:48</t>
  </si>
  <si>
    <t>奇迹大酒店</t>
  </si>
  <si>
    <t>PAN BINGHU</t>
  </si>
  <si>
    <t>410.00</t>
  </si>
  <si>
    <t>2023-01-08 16:11:10</t>
  </si>
  <si>
    <t>2023-01-08 16:45:51</t>
  </si>
  <si>
    <t>2023-01-09 10:58:52</t>
  </si>
  <si>
    <t>CHEN HUI</t>
  </si>
  <si>
    <t>1022.00</t>
  </si>
  <si>
    <t>2023-01-10 09:52:44</t>
  </si>
  <si>
    <t>韩国</t>
  </si>
  <si>
    <t>ZHANG ZIHUI</t>
  </si>
  <si>
    <t>1218.00</t>
  </si>
  <si>
    <t>2023-01-14 09:52:28</t>
  </si>
  <si>
    <t>CHOU TEWEI,HSU YICHIEH</t>
  </si>
  <si>
    <t>543.00</t>
  </si>
  <si>
    <t>2022-11-09 16:48:06</t>
  </si>
  <si>
    <t>日本</t>
  </si>
  <si>
    <t>沙美岛萨凯海滩度假村</t>
  </si>
  <si>
    <t>SHEN HANGJIAN,XU LIMEI</t>
  </si>
  <si>
    <t>2079.99</t>
  </si>
  <si>
    <t>2023-01-03 10:21:42</t>
  </si>
  <si>
    <t>ZHAO LIMIN,XU CAN</t>
  </si>
  <si>
    <t>2023-01-03 10:22:39</t>
  </si>
  <si>
    <t>JIANG QING,ZHANG LI</t>
  </si>
  <si>
    <t>693.00</t>
  </si>
  <si>
    <t>2023-01-06 15:20:09</t>
  </si>
  <si>
    <t>吉隆坡柏威年酒店 · 悦榕庄管理</t>
  </si>
  <si>
    <t>JIN HUAYUE</t>
  </si>
  <si>
    <t>2152.00</t>
  </si>
  <si>
    <t>2023-01-07 10:12:13</t>
  </si>
  <si>
    <t>TENG BEN</t>
  </si>
  <si>
    <t>1413.00</t>
  </si>
  <si>
    <t>2023-01-07 09:27:46</t>
  </si>
  <si>
    <t>XU YIBO,DUAN YINGYI</t>
  </si>
  <si>
    <t>379.00</t>
  </si>
  <si>
    <t>2023-01-13 08:54:02</t>
  </si>
  <si>
    <t>菲律宾</t>
  </si>
  <si>
    <t>威斯汀普吉岛西瑞湾度假村及水疗中心</t>
  </si>
  <si>
    <t>WANG XIAOCHUAN,ZHANG ENZE</t>
  </si>
  <si>
    <t>1066.00</t>
  </si>
  <si>
    <t>2023-01-13 10:56:22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</si>
</sst>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80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102</v>
      </c>
      <c r="P4" s="7" t="s">
        <v>81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3</v>
      </c>
      <c r="N5" s="7" t="s">
        <v>112</v>
      </c>
      <c r="O5" s="7" t="s">
        <v>113</v>
      </c>
      <c r="P5" s="7" t="s">
        <v>81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109</v>
      </c>
      <c r="H6" s="7" t="s">
        <v>110</v>
      </c>
      <c r="I6" s="7" t="s">
        <v>77</v>
      </c>
      <c r="J6" s="7" t="s">
        <v>2</v>
      </c>
      <c r="K6" s="7" t="s">
        <v>120</v>
      </c>
      <c r="L6" s="7">
        <v>1</v>
      </c>
      <c r="M6" s="7">
        <v>3</v>
      </c>
      <c r="N6" s="7" t="s">
        <v>112</v>
      </c>
      <c r="O6" s="7" t="s">
        <v>113</v>
      </c>
      <c r="P6" s="7" t="s">
        <v>81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 t="s">
        <v>122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1" t="s">
        <v>126</v>
      </c>
      <c r="S7" s="12" t="s">
        <v>19</v>
      </c>
      <c r="T7" s="7"/>
      <c r="U7" s="11" t="s">
        <v>19</v>
      </c>
      <c r="V7" s="11" t="s">
        <v>126</v>
      </c>
      <c r="W7" s="12" t="s">
        <v>127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135</v>
      </c>
      <c r="S8" s="12" t="s">
        <v>19</v>
      </c>
      <c r="T8" s="7"/>
      <c r="U8" s="11" t="s">
        <v>19</v>
      </c>
      <c r="V8" s="11" t="s">
        <v>135</v>
      </c>
      <c r="W8" s="12" t="s">
        <v>136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129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 t="s">
        <v>139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1</v>
      </c>
      <c r="N9" s="7" t="s">
        <v>81</v>
      </c>
      <c r="O9" s="7" t="s">
        <v>143</v>
      </c>
      <c r="P9" s="7" t="s">
        <v>144</v>
      </c>
      <c r="Q9" s="7"/>
      <c r="R9" s="11" t="s">
        <v>145</v>
      </c>
      <c r="S9" s="12" t="s">
        <v>145</v>
      </c>
      <c r="T9" s="7" t="s">
        <v>146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147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150</v>
      </c>
      <c r="H10" s="7" t="s">
        <v>151</v>
      </c>
      <c r="I10" s="7" t="s">
        <v>77</v>
      </c>
      <c r="J10" s="7" t="s">
        <v>2</v>
      </c>
      <c r="K10" s="7" t="s">
        <v>152</v>
      </c>
      <c r="L10" s="7">
        <v>1</v>
      </c>
      <c r="M10" s="7">
        <v>3</v>
      </c>
      <c r="N10" s="7" t="s">
        <v>81</v>
      </c>
      <c r="O10" s="7" t="s">
        <v>153</v>
      </c>
      <c r="P10" s="7" t="s">
        <v>154</v>
      </c>
      <c r="Q10" s="7"/>
      <c r="R10" s="11" t="s">
        <v>155</v>
      </c>
      <c r="S10" s="12" t="s">
        <v>155</v>
      </c>
      <c r="T10" s="7" t="s">
        <v>156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157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158</v>
      </c>
      <c r="B11" s="6" t="s">
        <v>159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160</v>
      </c>
      <c r="H11" s="7" t="s">
        <v>161</v>
      </c>
      <c r="I11" s="7" t="s">
        <v>77</v>
      </c>
      <c r="J11" s="7" t="s">
        <v>2</v>
      </c>
      <c r="K11" s="7" t="s">
        <v>162</v>
      </c>
      <c r="L11" s="7">
        <v>1</v>
      </c>
      <c r="M11" s="7">
        <v>1</v>
      </c>
      <c r="N11" s="7" t="s">
        <v>163</v>
      </c>
      <c r="O11" s="7" t="s">
        <v>81</v>
      </c>
      <c r="P11" s="7" t="s">
        <v>164</v>
      </c>
      <c r="Q11" s="7"/>
      <c r="R11" s="11" t="s">
        <v>165</v>
      </c>
      <c r="S11" s="12" t="s">
        <v>19</v>
      </c>
      <c r="T11" s="7"/>
      <c r="U11" s="11" t="s">
        <v>19</v>
      </c>
      <c r="V11" s="11" t="s">
        <v>165</v>
      </c>
      <c r="W11" s="12" t="s">
        <v>127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168</v>
      </c>
      <c r="B12" s="6" t="s">
        <v>169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170</v>
      </c>
      <c r="H12" s="7" t="s">
        <v>171</v>
      </c>
      <c r="I12" s="7" t="s">
        <v>77</v>
      </c>
      <c r="J12" s="7" t="s">
        <v>2</v>
      </c>
      <c r="K12" s="7" t="s">
        <v>172</v>
      </c>
      <c r="L12" s="7">
        <v>1</v>
      </c>
      <c r="M12" s="7">
        <v>4</v>
      </c>
      <c r="N12" s="7" t="s">
        <v>173</v>
      </c>
      <c r="O12" s="7" t="s">
        <v>113</v>
      </c>
      <c r="P12" s="7" t="s">
        <v>164</v>
      </c>
      <c r="Q12" s="7"/>
      <c r="R12" s="11" t="s">
        <v>174</v>
      </c>
      <c r="S12" s="12" t="s">
        <v>19</v>
      </c>
      <c r="T12" s="7"/>
      <c r="U12" s="11" t="s">
        <v>19</v>
      </c>
      <c r="V12" s="11" t="s">
        <v>174</v>
      </c>
      <c r="W12" s="12" t="s">
        <v>175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176</v>
      </c>
      <c r="AD12" t="s">
        <v>6</v>
      </c>
      <c r="AE12" t="s">
        <v>177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178</v>
      </c>
      <c r="B13" s="6" t="s">
        <v>179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180</v>
      </c>
      <c r="H13" s="7" t="s">
        <v>181</v>
      </c>
      <c r="I13" s="7" t="s">
        <v>77</v>
      </c>
      <c r="J13" s="7" t="s">
        <v>2</v>
      </c>
      <c r="K13" s="7" t="s">
        <v>182</v>
      </c>
      <c r="L13" s="7">
        <v>1</v>
      </c>
      <c r="M13" s="7">
        <v>3</v>
      </c>
      <c r="N13" s="7" t="s">
        <v>113</v>
      </c>
      <c r="O13" s="7" t="s">
        <v>102</v>
      </c>
      <c r="P13" s="7" t="s">
        <v>164</v>
      </c>
      <c r="Q13" s="7"/>
      <c r="R13" s="11" t="s">
        <v>183</v>
      </c>
      <c r="S13" s="12" t="s">
        <v>19</v>
      </c>
      <c r="T13" s="7"/>
      <c r="U13" s="11" t="s">
        <v>19</v>
      </c>
      <c r="V13" s="11" t="s">
        <v>183</v>
      </c>
      <c r="W13" s="12" t="s">
        <v>184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187</v>
      </c>
      <c r="B14" s="6" t="s">
        <v>188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189</v>
      </c>
      <c r="H14" s="7" t="s">
        <v>190</v>
      </c>
      <c r="I14" s="7" t="s">
        <v>77</v>
      </c>
      <c r="J14" s="7" t="s">
        <v>2</v>
      </c>
      <c r="K14" s="7" t="s">
        <v>191</v>
      </c>
      <c r="L14" s="7">
        <v>1</v>
      </c>
      <c r="M14" s="7">
        <v>3</v>
      </c>
      <c r="N14" s="7" t="s">
        <v>102</v>
      </c>
      <c r="O14" s="7" t="s">
        <v>102</v>
      </c>
      <c r="P14" s="7" t="s">
        <v>164</v>
      </c>
      <c r="Q14" s="7"/>
      <c r="R14" s="11" t="s">
        <v>192</v>
      </c>
      <c r="S14" s="12" t="s">
        <v>19</v>
      </c>
      <c r="T14" s="7"/>
      <c r="U14" s="11" t="s">
        <v>19</v>
      </c>
      <c r="V14" s="11" t="s">
        <v>192</v>
      </c>
      <c r="W14" s="12" t="s">
        <v>193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194</v>
      </c>
      <c r="AD14" t="s">
        <v>6</v>
      </c>
      <c r="AE14" t="s">
        <v>195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196</v>
      </c>
      <c r="B15" s="6" t="s">
        <v>197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123</v>
      </c>
      <c r="H15" s="7" t="s">
        <v>124</v>
      </c>
      <c r="I15" s="7" t="s">
        <v>77</v>
      </c>
      <c r="J15" s="7" t="s">
        <v>2</v>
      </c>
      <c r="K15" s="7" t="s">
        <v>125</v>
      </c>
      <c r="L15" s="7">
        <v>1</v>
      </c>
      <c r="M15" s="7">
        <v>1</v>
      </c>
      <c r="N15" s="7" t="s">
        <v>81</v>
      </c>
      <c r="O15" s="7" t="s">
        <v>81</v>
      </c>
      <c r="P15" s="7" t="s">
        <v>164</v>
      </c>
      <c r="Q15" s="7"/>
      <c r="R15" s="11" t="s">
        <v>126</v>
      </c>
      <c r="S15" s="12" t="s">
        <v>19</v>
      </c>
      <c r="T15" s="7"/>
      <c r="U15" s="11" t="s">
        <v>19</v>
      </c>
      <c r="V15" s="11" t="s">
        <v>126</v>
      </c>
      <c r="W15" s="12" t="s">
        <v>127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128</v>
      </c>
      <c r="AD15" t="s">
        <v>6</v>
      </c>
      <c r="AE15" t="s">
        <v>129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198</v>
      </c>
      <c r="B16" s="6" t="s">
        <v>199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132</v>
      </c>
      <c r="H16" s="7" t="s">
        <v>133</v>
      </c>
      <c r="I16" s="7" t="s">
        <v>77</v>
      </c>
      <c r="J16" s="7" t="s">
        <v>2</v>
      </c>
      <c r="K16" s="7" t="s">
        <v>134</v>
      </c>
      <c r="L16" s="7">
        <v>1</v>
      </c>
      <c r="M16" s="7">
        <v>1</v>
      </c>
      <c r="N16" s="7" t="s">
        <v>81</v>
      </c>
      <c r="O16" s="7" t="s">
        <v>81</v>
      </c>
      <c r="P16" s="7" t="s">
        <v>164</v>
      </c>
      <c r="Q16" s="7"/>
      <c r="R16" s="11" t="s">
        <v>135</v>
      </c>
      <c r="S16" s="12" t="s">
        <v>19</v>
      </c>
      <c r="T16" s="7"/>
      <c r="U16" s="11" t="s">
        <v>19</v>
      </c>
      <c r="V16" s="11" t="s">
        <v>135</v>
      </c>
      <c r="W16" s="12" t="s">
        <v>136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137</v>
      </c>
      <c r="AD16" t="s">
        <v>6</v>
      </c>
      <c r="AE16" t="s">
        <v>129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200</v>
      </c>
      <c r="B17" s="6" t="s">
        <v>201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202</v>
      </c>
      <c r="H17" s="7" t="s">
        <v>203</v>
      </c>
      <c r="I17" s="7" t="s">
        <v>77</v>
      </c>
      <c r="J17" s="7" t="s">
        <v>2</v>
      </c>
      <c r="K17" s="7" t="s">
        <v>204</v>
      </c>
      <c r="L17" s="7">
        <v>1</v>
      </c>
      <c r="M17" s="7">
        <v>4</v>
      </c>
      <c r="N17" s="7" t="s">
        <v>205</v>
      </c>
      <c r="O17" s="7" t="s">
        <v>206</v>
      </c>
      <c r="P17" s="7" t="s">
        <v>207</v>
      </c>
      <c r="Q17" s="7"/>
      <c r="R17" s="11" t="s">
        <v>208</v>
      </c>
      <c r="S17" s="12" t="s">
        <v>208</v>
      </c>
      <c r="T17" s="7" t="s">
        <v>209</v>
      </c>
      <c r="U17" s="11" t="s">
        <v>19</v>
      </c>
      <c r="V17" s="11" t="s">
        <v>19</v>
      </c>
      <c r="W17" s="12" t="s">
        <v>19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</v>
      </c>
      <c r="AD17" t="s">
        <v>6</v>
      </c>
      <c r="AE17" t="s">
        <v>210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211</v>
      </c>
      <c r="B18" s="6" t="s">
        <v>212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213</v>
      </c>
      <c r="H18" s="7" t="s">
        <v>214</v>
      </c>
      <c r="I18" s="7" t="s">
        <v>77</v>
      </c>
      <c r="J18" s="7" t="s">
        <v>2</v>
      </c>
      <c r="K18" s="7" t="s">
        <v>215</v>
      </c>
      <c r="L18" s="7">
        <v>1</v>
      </c>
      <c r="M18" s="7">
        <v>3</v>
      </c>
      <c r="N18" s="7" t="s">
        <v>164</v>
      </c>
      <c r="O18" s="7" t="s">
        <v>216</v>
      </c>
      <c r="P18" s="7" t="s">
        <v>217</v>
      </c>
      <c r="Q18" s="7"/>
      <c r="R18" s="11" t="s">
        <v>218</v>
      </c>
      <c r="S18" s="12" t="s">
        <v>218</v>
      </c>
      <c r="T18" s="7" t="s">
        <v>219</v>
      </c>
      <c r="U18" s="11" t="s">
        <v>19</v>
      </c>
      <c r="V18" s="11" t="s">
        <v>19</v>
      </c>
      <c r="W18" s="12" t="s">
        <v>19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</v>
      </c>
      <c r="AD18" t="s">
        <v>6</v>
      </c>
      <c r="AE18" t="s">
        <v>220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221</v>
      </c>
      <c r="B19" s="6" t="s">
        <v>222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223</v>
      </c>
      <c r="H19" s="7" t="s">
        <v>224</v>
      </c>
      <c r="I19" s="7" t="s">
        <v>77</v>
      </c>
      <c r="J19" s="7" t="s">
        <v>2</v>
      </c>
      <c r="K19" s="7" t="s">
        <v>225</v>
      </c>
      <c r="L19" s="7">
        <v>1</v>
      </c>
      <c r="M19" s="7">
        <v>1</v>
      </c>
      <c r="N19" s="7" t="s">
        <v>144</v>
      </c>
      <c r="O19" s="7" t="s">
        <v>206</v>
      </c>
      <c r="P19" s="7" t="s">
        <v>226</v>
      </c>
      <c r="Q19" s="7"/>
      <c r="R19" s="11" t="s">
        <v>227</v>
      </c>
      <c r="S19" s="12" t="s">
        <v>227</v>
      </c>
      <c r="T19" s="7" t="s">
        <v>228</v>
      </c>
      <c r="U19" s="11" t="s">
        <v>19</v>
      </c>
      <c r="V19" s="11" t="s">
        <v>19</v>
      </c>
      <c r="W19" s="12" t="s">
        <v>19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</v>
      </c>
      <c r="AD19" t="s">
        <v>6</v>
      </c>
      <c r="AE19" t="s">
        <v>229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230</v>
      </c>
      <c r="B20" s="6" t="s">
        <v>231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144</v>
      </c>
      <c r="O20" s="7" t="s">
        <v>206</v>
      </c>
      <c r="P20" s="7" t="s">
        <v>226</v>
      </c>
      <c r="Q20" s="7"/>
      <c r="R20" s="11" t="s">
        <v>232</v>
      </c>
      <c r="S20" s="12" t="s">
        <v>232</v>
      </c>
      <c r="T20" s="7" t="s">
        <v>233</v>
      </c>
      <c r="U20" s="11" t="s">
        <v>19</v>
      </c>
      <c r="V20" s="11" t="s">
        <v>19</v>
      </c>
      <c r="W20" s="12" t="s">
        <v>19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19</v>
      </c>
      <c r="AD20" t="s">
        <v>6</v>
      </c>
      <c r="AE20" t="s">
        <v>234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235</v>
      </c>
      <c r="B21" s="6" t="s">
        <v>236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237</v>
      </c>
      <c r="H21" s="7" t="s">
        <v>238</v>
      </c>
      <c r="I21" s="7" t="s">
        <v>77</v>
      </c>
      <c r="J21" s="7" t="s">
        <v>2</v>
      </c>
      <c r="K21" s="7" t="s">
        <v>239</v>
      </c>
      <c r="L21" s="7">
        <v>1</v>
      </c>
      <c r="M21" s="7">
        <v>2</v>
      </c>
      <c r="N21" s="7" t="s">
        <v>164</v>
      </c>
      <c r="O21" s="7" t="s">
        <v>143</v>
      </c>
      <c r="P21" s="7" t="s">
        <v>206</v>
      </c>
      <c r="Q21" s="7"/>
      <c r="R21" s="11" t="s">
        <v>240</v>
      </c>
      <c r="S21" s="12" t="s">
        <v>19</v>
      </c>
      <c r="T21" s="7"/>
      <c r="U21" s="11" t="s">
        <v>19</v>
      </c>
      <c r="V21" s="11" t="s">
        <v>240</v>
      </c>
      <c r="W21" s="12" t="s">
        <v>241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242</v>
      </c>
      <c r="AD21" t="s">
        <v>6</v>
      </c>
      <c r="AE21" t="s">
        <v>243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244</v>
      </c>
      <c r="B22" s="6" t="s">
        <v>245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213</v>
      </c>
      <c r="H22" s="7" t="s">
        <v>246</v>
      </c>
      <c r="I22" s="7" t="s">
        <v>77</v>
      </c>
      <c r="J22" s="7" t="s">
        <v>2</v>
      </c>
      <c r="K22" s="7" t="s">
        <v>247</v>
      </c>
      <c r="L22" s="7">
        <v>1</v>
      </c>
      <c r="M22" s="7">
        <v>1</v>
      </c>
      <c r="N22" s="7" t="s">
        <v>144</v>
      </c>
      <c r="O22" s="7" t="s">
        <v>248</v>
      </c>
      <c r="P22" s="7" t="s">
        <v>249</v>
      </c>
      <c r="Q22" s="7"/>
      <c r="R22" s="11" t="s">
        <v>250</v>
      </c>
      <c r="S22" s="12" t="s">
        <v>250</v>
      </c>
      <c r="T22" s="7" t="s">
        <v>251</v>
      </c>
      <c r="U22" s="11" t="s">
        <v>19</v>
      </c>
      <c r="V22" s="11" t="s">
        <v>19</v>
      </c>
      <c r="W22" s="12" t="s">
        <v>19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19</v>
      </c>
      <c r="AD22" t="s">
        <v>6</v>
      </c>
      <c r="AE22" t="s">
        <v>252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253</v>
      </c>
      <c r="B23" s="6" t="s">
        <v>254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223</v>
      </c>
      <c r="H23" s="7" t="s">
        <v>224</v>
      </c>
      <c r="I23" s="7" t="s">
        <v>77</v>
      </c>
      <c r="J23" s="7" t="s">
        <v>2</v>
      </c>
      <c r="K23" s="7" t="s">
        <v>225</v>
      </c>
      <c r="L23" s="7">
        <v>1</v>
      </c>
      <c r="M23" s="7">
        <v>1</v>
      </c>
      <c r="N23" s="7" t="s">
        <v>144</v>
      </c>
      <c r="O23" s="7" t="s">
        <v>206</v>
      </c>
      <c r="P23" s="7" t="s">
        <v>226</v>
      </c>
      <c r="Q23" s="7"/>
      <c r="R23" s="11" t="s">
        <v>232</v>
      </c>
      <c r="S23" s="12" t="s">
        <v>19</v>
      </c>
      <c r="T23" s="7"/>
      <c r="U23" s="11" t="s">
        <v>19</v>
      </c>
      <c r="V23" s="11" t="s">
        <v>232</v>
      </c>
      <c r="W23" s="12" t="s">
        <v>255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256</v>
      </c>
      <c r="AD23" t="s">
        <v>6</v>
      </c>
      <c r="AE23" t="s">
        <v>234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257</v>
      </c>
      <c r="B24" s="6" t="s">
        <v>258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259</v>
      </c>
      <c r="H24" s="7" t="s">
        <v>260</v>
      </c>
      <c r="I24" s="7" t="s">
        <v>77</v>
      </c>
      <c r="J24" s="7" t="s">
        <v>2</v>
      </c>
      <c r="K24" s="7" t="s">
        <v>261</v>
      </c>
      <c r="L24" s="7">
        <v>1</v>
      </c>
      <c r="M24" s="7">
        <v>1</v>
      </c>
      <c r="N24" s="7" t="s">
        <v>206</v>
      </c>
      <c r="O24" s="7" t="s">
        <v>206</v>
      </c>
      <c r="P24" s="7" t="s">
        <v>226</v>
      </c>
      <c r="Q24" s="7"/>
      <c r="R24" s="11" t="s">
        <v>262</v>
      </c>
      <c r="S24" s="12" t="s">
        <v>19</v>
      </c>
      <c r="T24" s="7"/>
      <c r="U24" s="11" t="s">
        <v>19</v>
      </c>
      <c r="V24" s="11" t="s">
        <v>262</v>
      </c>
      <c r="W24" s="12" t="s">
        <v>263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264</v>
      </c>
      <c r="AD24" t="s">
        <v>6</v>
      </c>
      <c r="AE24" t="s">
        <v>265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266</v>
      </c>
      <c r="B25" s="6" t="s">
        <v>267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268</v>
      </c>
      <c r="H25" s="7" t="s">
        <v>269</v>
      </c>
      <c r="I25" s="7" t="s">
        <v>77</v>
      </c>
      <c r="J25" s="7" t="s">
        <v>2</v>
      </c>
      <c r="K25" s="7" t="s">
        <v>270</v>
      </c>
      <c r="L25" s="7">
        <v>1</v>
      </c>
      <c r="M25" s="7">
        <v>2</v>
      </c>
      <c r="N25" s="7" t="s">
        <v>206</v>
      </c>
      <c r="O25" s="7" t="s">
        <v>271</v>
      </c>
      <c r="P25" s="7" t="s">
        <v>154</v>
      </c>
      <c r="Q25" s="7"/>
      <c r="R25" s="11" t="s">
        <v>272</v>
      </c>
      <c r="S25" s="12" t="s">
        <v>272</v>
      </c>
      <c r="T25" s="7" t="s">
        <v>273</v>
      </c>
      <c r="U25" s="11" t="s">
        <v>19</v>
      </c>
      <c r="V25" s="11" t="s">
        <v>19</v>
      </c>
      <c r="W25" s="12" t="s">
        <v>19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19</v>
      </c>
      <c r="AD25" t="s">
        <v>6</v>
      </c>
      <c r="AE25" t="s">
        <v>274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275</v>
      </c>
      <c r="B26" s="6" t="s">
        <v>276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277</v>
      </c>
      <c r="H26" s="7" t="s">
        <v>278</v>
      </c>
      <c r="I26" s="7" t="s">
        <v>77</v>
      </c>
      <c r="J26" s="7" t="s">
        <v>2</v>
      </c>
      <c r="K26" s="7" t="s">
        <v>279</v>
      </c>
      <c r="L26" s="7">
        <v>1</v>
      </c>
      <c r="M26" s="7">
        <v>2</v>
      </c>
      <c r="N26" s="7" t="s">
        <v>226</v>
      </c>
      <c r="O26" s="7" t="s">
        <v>153</v>
      </c>
      <c r="P26" s="7" t="s">
        <v>280</v>
      </c>
      <c r="Q26" s="7"/>
      <c r="R26" s="11" t="s">
        <v>281</v>
      </c>
      <c r="S26" s="12" t="s">
        <v>281</v>
      </c>
      <c r="T26" s="7" t="s">
        <v>282</v>
      </c>
      <c r="U26" s="11" t="s">
        <v>19</v>
      </c>
      <c r="V26" s="11" t="s">
        <v>19</v>
      </c>
      <c r="W26" s="12" t="s">
        <v>19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19</v>
      </c>
      <c r="AD26" t="s">
        <v>6</v>
      </c>
      <c r="AE26" t="s">
        <v>283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284</v>
      </c>
      <c r="B27" s="6" t="s">
        <v>285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286</v>
      </c>
      <c r="H27" s="7" t="s">
        <v>287</v>
      </c>
      <c r="I27" s="7" t="s">
        <v>77</v>
      </c>
      <c r="J27" s="7" t="s">
        <v>2</v>
      </c>
      <c r="K27" s="7" t="s">
        <v>288</v>
      </c>
      <c r="L27" s="7">
        <v>1</v>
      </c>
      <c r="M27" s="7">
        <v>2</v>
      </c>
      <c r="N27" s="7" t="s">
        <v>81</v>
      </c>
      <c r="O27" s="7" t="s">
        <v>206</v>
      </c>
      <c r="P27" s="7" t="s">
        <v>289</v>
      </c>
      <c r="Q27" s="7"/>
      <c r="R27" s="11" t="s">
        <v>290</v>
      </c>
      <c r="S27" s="12" t="s">
        <v>19</v>
      </c>
      <c r="T27" s="7"/>
      <c r="U27" s="11" t="s">
        <v>19</v>
      </c>
      <c r="V27" s="11" t="s">
        <v>290</v>
      </c>
      <c r="W27" s="12" t="s">
        <v>291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292</v>
      </c>
      <c r="AD27" t="s">
        <v>6</v>
      </c>
      <c r="AE27" t="s">
        <v>293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294</v>
      </c>
      <c r="B28" s="6" t="s">
        <v>295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296</v>
      </c>
      <c r="H28" s="7" t="s">
        <v>297</v>
      </c>
      <c r="I28" s="7" t="s">
        <v>77</v>
      </c>
      <c r="J28" s="7" t="s">
        <v>2</v>
      </c>
      <c r="K28" s="7" t="s">
        <v>298</v>
      </c>
      <c r="L28" s="7">
        <v>1</v>
      </c>
      <c r="M28" s="7">
        <v>1</v>
      </c>
      <c r="N28" s="7" t="s">
        <v>206</v>
      </c>
      <c r="O28" s="7" t="s">
        <v>226</v>
      </c>
      <c r="P28" s="7" t="s">
        <v>289</v>
      </c>
      <c r="Q28" s="7"/>
      <c r="R28" s="11" t="s">
        <v>299</v>
      </c>
      <c r="S28" s="12" t="s">
        <v>19</v>
      </c>
      <c r="T28" s="7"/>
      <c r="U28" s="11" t="s">
        <v>19</v>
      </c>
      <c r="V28" s="11" t="s">
        <v>299</v>
      </c>
      <c r="W28" s="12" t="s">
        <v>300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301</v>
      </c>
      <c r="AD28" t="s">
        <v>6</v>
      </c>
      <c r="AE28" t="s">
        <v>302</v>
      </c>
      <c r="AF28" t="s">
        <v>86</v>
      </c>
      <c r="AG28" t="s">
        <v>73</v>
      </c>
      <c r="AH28" t="s">
        <v>19</v>
      </c>
    </row>
    <row r="29" customHeight="1" spans="1:32">
      <c r="A29" s="10" t="s">
        <v>303</v>
      </c>
      <c r="B29" s="10"/>
      <c r="C29" s="10" t="s">
        <v>304</v>
      </c>
      <c r="D29" s="10"/>
      <c r="E29" s="10"/>
      <c r="F29" s="10"/>
      <c r="G29" s="10" t="s">
        <v>304</v>
      </c>
      <c r="H29" s="10" t="s">
        <v>304</v>
      </c>
      <c r="I29" s="10" t="s">
        <v>304</v>
      </c>
      <c r="J29" s="10" t="s">
        <v>304</v>
      </c>
      <c r="K29" s="10" t="s">
        <v>304</v>
      </c>
      <c r="L29" s="10" t="s">
        <v>304</v>
      </c>
      <c r="M29" s="10" t="s">
        <v>304</v>
      </c>
      <c r="N29" s="10" t="s">
        <v>304</v>
      </c>
      <c r="O29" s="10" t="s">
        <v>304</v>
      </c>
      <c r="P29" s="10" t="s">
        <v>304</v>
      </c>
      <c r="Q29" s="10"/>
      <c r="R29" s="13" t="s">
        <v>20</v>
      </c>
      <c r="S29" s="13" t="s">
        <v>21</v>
      </c>
      <c r="T29" s="10" t="s">
        <v>304</v>
      </c>
      <c r="U29" s="13"/>
      <c r="V29" s="13" t="s">
        <v>305</v>
      </c>
      <c r="W29" s="13" t="s">
        <v>22</v>
      </c>
      <c r="X29" s="13"/>
      <c r="Y29" s="13"/>
      <c r="Z29" s="13"/>
      <c r="AA29" s="10"/>
      <c r="AB29" s="13"/>
      <c r="AC29" s="10"/>
      <c r="AD29" s="10" t="s">
        <v>304</v>
      </c>
      <c r="AE29" s="10"/>
      <c r="AF2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306</v>
      </c>
      <c r="B1" s="4" t="s">
        <v>307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308</v>
      </c>
      <c r="H1" s="4" t="s">
        <v>309</v>
      </c>
      <c r="I1" s="4" t="s">
        <v>13</v>
      </c>
      <c r="J1" s="4" t="s">
        <v>17</v>
      </c>
      <c r="K1" s="4" t="s">
        <v>18</v>
      </c>
      <c r="L1" s="9" t="s">
        <v>310</v>
      </c>
      <c r="M1" s="4" t="s">
        <v>311</v>
      </c>
      <c r="N1" s="4" t="s">
        <v>312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313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4" sqref="A34:C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314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754</v>
      </c>
      <c r="E2" t="str">
        <f>VLOOKUP(A2,HOP!A:L,12,0)</f>
        <v>754.00</v>
      </c>
      <c r="F2" t="str">
        <f>VLOOKUP(A2,HOP!A:C,3,0)</f>
        <v>2889412</v>
      </c>
      <c r="G2">
        <f>D2-E2</f>
        <v>0</v>
      </c>
      <c r="H2" t="str">
        <f>$H$1&amp;F2</f>
        <v>，2889412</v>
      </c>
      <c r="I2" t="str">
        <f>VLOOKUP(A2,HOP!A:U,21,0)</f>
        <v>直采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519</v>
      </c>
      <c r="E3" t="str">
        <f>VLOOKUP(A3,HOP!A:L,12,0)</f>
        <v>519.00</v>
      </c>
      <c r="F3" t="str">
        <f>VLOOKUP(A3,HOP!A:C,3,0)</f>
        <v>2919326</v>
      </c>
      <c r="G3">
        <f t="shared" ref="G3:G28" si="0">D3-E3</f>
        <v>0</v>
      </c>
      <c r="H3" t="str">
        <f t="shared" ref="H3:H28" si="1">$H$1&amp;F3</f>
        <v>，2919326</v>
      </c>
      <c r="I3" t="str">
        <f>VLOOKUP(A3,HOP!A:U,21,0)</f>
        <v>直连</v>
      </c>
    </row>
    <row r="4" ht="14.25" customHeight="1" spans="1:9">
      <c r="A4" s="6" t="s">
        <v>97</v>
      </c>
      <c r="B4" s="7" t="s">
        <v>102</v>
      </c>
      <c r="C4" s="7" t="s">
        <v>81</v>
      </c>
      <c r="D4" s="3">
        <v>2152</v>
      </c>
      <c r="E4" t="str">
        <f>VLOOKUP(A4,HOP!A:L,12,0)</f>
        <v>2152.00</v>
      </c>
      <c r="F4" t="str">
        <f>VLOOKUP(A4,HOP!A:C,3,0)</f>
        <v>2927088</v>
      </c>
      <c r="G4">
        <f t="shared" si="0"/>
        <v>0</v>
      </c>
      <c r="H4" t="str">
        <f t="shared" si="1"/>
        <v>，2927088</v>
      </c>
      <c r="I4" t="str">
        <f>VLOOKUP(A4,HOP!A:U,21,0)</f>
        <v>直采</v>
      </c>
    </row>
    <row r="5" ht="14.25" customHeight="1" spans="1:9">
      <c r="A5" s="6" t="s">
        <v>107</v>
      </c>
      <c r="B5" s="7" t="s">
        <v>113</v>
      </c>
      <c r="C5" s="7" t="s">
        <v>81</v>
      </c>
      <c r="D5" s="3">
        <v>2080</v>
      </c>
      <c r="E5" t="str">
        <f>VLOOKUP(A5,HOP!A:L,12,0)</f>
        <v>2079.99</v>
      </c>
      <c r="F5" t="str">
        <f>VLOOKUP(A5,HOP!A:C,3,0)</f>
        <v>2917160</v>
      </c>
      <c r="G5">
        <f t="shared" si="0"/>
        <v>0.0100000000002183</v>
      </c>
      <c r="H5" t="str">
        <f t="shared" si="1"/>
        <v>，2917160</v>
      </c>
      <c r="I5" t="str">
        <f>VLOOKUP(A5,HOP!A:U,21,0)</f>
        <v>直采</v>
      </c>
    </row>
    <row r="6" ht="14.25" customHeight="1" spans="1:9">
      <c r="A6" s="6" t="s">
        <v>118</v>
      </c>
      <c r="B6" s="7" t="s">
        <v>113</v>
      </c>
      <c r="C6" s="7" t="s">
        <v>81</v>
      </c>
      <c r="D6" s="3">
        <v>2080</v>
      </c>
      <c r="E6" t="str">
        <f>VLOOKUP(A6,HOP!A:L,12,0)</f>
        <v>2079.99</v>
      </c>
      <c r="F6" t="str">
        <f>VLOOKUP(A6,HOP!A:C,3,0)</f>
        <v>2917156</v>
      </c>
      <c r="G6">
        <f t="shared" si="0"/>
        <v>0.0100000000002183</v>
      </c>
      <c r="H6" t="str">
        <f t="shared" si="1"/>
        <v>，2917156</v>
      </c>
      <c r="I6" t="str">
        <f>VLOOKUP(A6,HOP!A:U,21,0)</f>
        <v>直采</v>
      </c>
    </row>
    <row r="7" ht="14.25" customHeight="1" spans="1:9">
      <c r="A7" s="6" t="s">
        <v>121</v>
      </c>
      <c r="B7" s="7" t="s">
        <v>80</v>
      </c>
      <c r="C7" s="7" t="s">
        <v>81</v>
      </c>
      <c r="D7" s="3">
        <v>410</v>
      </c>
      <c r="E7" t="str">
        <f>VLOOKUP(A7,HOP!A:L,12,0)</f>
        <v>410.00</v>
      </c>
      <c r="F7" t="str">
        <f>VLOOKUP(A7,HOP!A:C,3,0)</f>
        <v>2931133</v>
      </c>
      <c r="G7">
        <f t="shared" si="0"/>
        <v>0</v>
      </c>
      <c r="H7" t="str">
        <f t="shared" si="1"/>
        <v>，2931133</v>
      </c>
      <c r="I7" t="str">
        <f>VLOOKUP(A7,HOP!A:U,21,0)</f>
        <v>直采</v>
      </c>
    </row>
    <row r="8" ht="14.25" customHeight="1" spans="1:9">
      <c r="A8" s="6" t="s">
        <v>130</v>
      </c>
      <c r="B8" s="7" t="s">
        <v>80</v>
      </c>
      <c r="C8" s="7" t="s">
        <v>81</v>
      </c>
      <c r="D8" s="3">
        <v>408</v>
      </c>
      <c r="E8" t="str">
        <f>VLOOKUP(A8,HOP!A:L,12,0)</f>
        <v>408.00</v>
      </c>
      <c r="F8" t="str">
        <f>VLOOKUP(A8,HOP!A:C,3,0)</f>
        <v>2931217</v>
      </c>
      <c r="G8">
        <f t="shared" si="0"/>
        <v>0</v>
      </c>
      <c r="H8" t="str">
        <f t="shared" si="1"/>
        <v>，2931217</v>
      </c>
      <c r="I8" t="str">
        <f>VLOOKUP(A8,HOP!A:U,21,0)</f>
        <v>直采</v>
      </c>
    </row>
    <row r="9" ht="14.25" hidden="1" customHeight="1" spans="1:9">
      <c r="A9" s="6" t="s">
        <v>138</v>
      </c>
      <c r="B9" s="7" t="s">
        <v>143</v>
      </c>
      <c r="C9" s="7" t="s">
        <v>144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hidden="1" customHeight="1" spans="1:9">
      <c r="A10" s="6" t="s">
        <v>148</v>
      </c>
      <c r="B10" s="7" t="s">
        <v>153</v>
      </c>
      <c r="C10" s="7" t="s">
        <v>154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customHeight="1" spans="1:9">
      <c r="A11" s="6" t="s">
        <v>158</v>
      </c>
      <c r="B11" s="7" t="s">
        <v>81</v>
      </c>
      <c r="C11" s="7" t="s">
        <v>164</v>
      </c>
      <c r="D11" s="3">
        <v>543</v>
      </c>
      <c r="E11" t="str">
        <f>VLOOKUP(A11,HOP!A:L,12,0)</f>
        <v>543.00</v>
      </c>
      <c r="F11" t="str">
        <f>VLOOKUP(A11,HOP!A:C,3,0)</f>
        <v>2785974</v>
      </c>
      <c r="G11">
        <f t="shared" si="0"/>
        <v>0</v>
      </c>
      <c r="H11" t="str">
        <f t="shared" si="1"/>
        <v>，2785974</v>
      </c>
      <c r="I11" t="str">
        <f>VLOOKUP(A11,HOP!A:U,21,0)</f>
        <v>直连</v>
      </c>
    </row>
    <row r="12" ht="14.25" customHeight="1" spans="1:9">
      <c r="A12" s="6" t="s">
        <v>168</v>
      </c>
      <c r="B12" s="7" t="s">
        <v>113</v>
      </c>
      <c r="C12" s="7" t="s">
        <v>164</v>
      </c>
      <c r="D12" s="3">
        <v>1312</v>
      </c>
      <c r="E12" t="str">
        <f>VLOOKUP(A12,HOP!A:L,12,0)</f>
        <v>1312.00</v>
      </c>
      <c r="F12" t="str">
        <f>VLOOKUP(A12,HOP!A:C,3,0)</f>
        <v>2911092</v>
      </c>
      <c r="G12">
        <f t="shared" si="0"/>
        <v>0</v>
      </c>
      <c r="H12" t="str">
        <f t="shared" si="1"/>
        <v>，2911092</v>
      </c>
      <c r="I12" t="str">
        <f>VLOOKUP(A12,HOP!A:U,21,0)</f>
        <v>直采</v>
      </c>
    </row>
    <row r="13" ht="14.25" customHeight="1" spans="1:9">
      <c r="A13" s="6" t="s">
        <v>178</v>
      </c>
      <c r="B13" s="7" t="s">
        <v>102</v>
      </c>
      <c r="C13" s="7" t="s">
        <v>164</v>
      </c>
      <c r="D13" s="3">
        <v>693</v>
      </c>
      <c r="E13" t="str">
        <f>VLOOKUP(A13,HOP!A:L,12,0)</f>
        <v>693.00</v>
      </c>
      <c r="F13" t="str">
        <f>VLOOKUP(A13,HOP!A:C,3,0)</f>
        <v>2925621</v>
      </c>
      <c r="G13">
        <f t="shared" si="0"/>
        <v>0</v>
      </c>
      <c r="H13" t="str">
        <f t="shared" si="1"/>
        <v>，2925621</v>
      </c>
      <c r="I13" t="str">
        <f>VLOOKUP(A13,HOP!A:U,21,0)</f>
        <v>直连</v>
      </c>
    </row>
    <row r="14" ht="14.25" customHeight="1" spans="1:9">
      <c r="A14" s="6" t="s">
        <v>187</v>
      </c>
      <c r="B14" s="7" t="s">
        <v>102</v>
      </c>
      <c r="C14" s="7" t="s">
        <v>164</v>
      </c>
      <c r="D14" s="3">
        <v>1413</v>
      </c>
      <c r="E14" t="str">
        <f>VLOOKUP(A14,HOP!A:L,12,0)</f>
        <v>1413.00</v>
      </c>
      <c r="F14" t="str">
        <f>VLOOKUP(A14,HOP!A:C,3,0)</f>
        <v>2927145</v>
      </c>
      <c r="G14">
        <f t="shared" si="0"/>
        <v>0</v>
      </c>
      <c r="H14" t="str">
        <f t="shared" si="1"/>
        <v>，2927145</v>
      </c>
      <c r="I14" t="str">
        <f>VLOOKUP(A14,HOP!A:U,21,0)</f>
        <v>直采</v>
      </c>
    </row>
    <row r="15" ht="14.25" customHeight="1" spans="1:9">
      <c r="A15" s="6" t="s">
        <v>196</v>
      </c>
      <c r="B15" s="7" t="s">
        <v>81</v>
      </c>
      <c r="C15" s="7" t="s">
        <v>164</v>
      </c>
      <c r="D15" s="3">
        <v>410</v>
      </c>
      <c r="E15" t="str">
        <f>VLOOKUP(A15,HOP!A:L,12,0)</f>
        <v>410.00</v>
      </c>
      <c r="F15" t="str">
        <f>VLOOKUP(A15,HOP!A:C,3,0)</f>
        <v>2932539</v>
      </c>
      <c r="G15">
        <f t="shared" si="0"/>
        <v>0</v>
      </c>
      <c r="H15" t="str">
        <f t="shared" si="1"/>
        <v>，2932539</v>
      </c>
      <c r="I15" t="str">
        <f>VLOOKUP(A15,HOP!A:U,21,0)</f>
        <v>直采</v>
      </c>
    </row>
    <row r="16" ht="14.25" customHeight="1" spans="1:9">
      <c r="A16" s="6" t="s">
        <v>198</v>
      </c>
      <c r="B16" s="7" t="s">
        <v>81</v>
      </c>
      <c r="C16" s="7" t="s">
        <v>164</v>
      </c>
      <c r="D16" s="3">
        <v>408</v>
      </c>
      <c r="E16" t="str">
        <f>VLOOKUP(A16,HOP!A:L,12,0)</f>
        <v>408.00</v>
      </c>
      <c r="F16" t="str">
        <f>VLOOKUP(A16,HOP!A:C,3,0)</f>
        <v>2932715</v>
      </c>
      <c r="G16">
        <f t="shared" si="0"/>
        <v>0</v>
      </c>
      <c r="H16" t="str">
        <f t="shared" si="1"/>
        <v>，2932715</v>
      </c>
      <c r="I16" t="str">
        <f>VLOOKUP(A16,HOP!A:U,21,0)</f>
        <v>直采</v>
      </c>
    </row>
    <row r="17" ht="14.25" hidden="1" customHeight="1" spans="1:9">
      <c r="A17" s="6" t="s">
        <v>200</v>
      </c>
      <c r="B17" s="7" t="s">
        <v>206</v>
      </c>
      <c r="C17" s="7" t="s">
        <v>207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211</v>
      </c>
      <c r="B18" s="7" t="s">
        <v>216</v>
      </c>
      <c r="C18" s="7" t="s">
        <v>217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6" t="s">
        <v>221</v>
      </c>
      <c r="B19" s="7" t="s">
        <v>206</v>
      </c>
      <c r="C19" s="7" t="s">
        <v>226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230</v>
      </c>
      <c r="B20" s="7" t="s">
        <v>206</v>
      </c>
      <c r="C20" s="7" t="s">
        <v>226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customHeight="1" spans="1:9">
      <c r="A21" s="6" t="s">
        <v>235</v>
      </c>
      <c r="B21" s="7" t="s">
        <v>143</v>
      </c>
      <c r="C21" s="7" t="s">
        <v>206</v>
      </c>
      <c r="D21" s="3">
        <v>755</v>
      </c>
      <c r="E21" t="str">
        <f>VLOOKUP(A21,HOP!A:L,12,0)</f>
        <v>755.00</v>
      </c>
      <c r="F21" t="str">
        <f>VLOOKUP(A21,HOP!A:C,3,0)</f>
        <v>2936556</v>
      </c>
      <c r="G21">
        <f t="shared" si="0"/>
        <v>0</v>
      </c>
      <c r="H21" t="str">
        <f t="shared" si="1"/>
        <v>，2936556</v>
      </c>
      <c r="I21" t="str">
        <f>VLOOKUP(A21,HOP!A:U,21,0)</f>
        <v>直采</v>
      </c>
    </row>
    <row r="22" ht="14.25" hidden="1" customHeight="1" spans="1:9">
      <c r="A22" s="6" t="s">
        <v>244</v>
      </c>
      <c r="B22" s="7" t="s">
        <v>248</v>
      </c>
      <c r="C22" s="7" t="s">
        <v>249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customHeight="1" spans="1:9">
      <c r="A23" s="6" t="s">
        <v>253</v>
      </c>
      <c r="B23" s="7" t="s">
        <v>206</v>
      </c>
      <c r="C23" s="7" t="s">
        <v>226</v>
      </c>
      <c r="D23" s="3">
        <v>1066</v>
      </c>
      <c r="E23" t="str">
        <f>VLOOKUP(A23,HOP!A:L,12,0)</f>
        <v>1066.00</v>
      </c>
      <c r="F23" t="str">
        <f>VLOOKUP(A23,HOP!A:C,3,0)</f>
        <v>2943755</v>
      </c>
      <c r="G23">
        <f t="shared" si="0"/>
        <v>0</v>
      </c>
      <c r="H23" t="str">
        <f t="shared" si="1"/>
        <v>，2943755</v>
      </c>
      <c r="I23" t="str">
        <f>VLOOKUP(A23,HOP!A:U,21,0)</f>
        <v>直采</v>
      </c>
    </row>
    <row r="24" ht="14.25" customHeight="1" spans="1:9">
      <c r="A24" s="6" t="s">
        <v>257</v>
      </c>
      <c r="B24" s="7" t="s">
        <v>206</v>
      </c>
      <c r="C24" s="7" t="s">
        <v>226</v>
      </c>
      <c r="D24" s="3">
        <v>379</v>
      </c>
      <c r="E24" t="str">
        <f>VLOOKUP(A24,HOP!A:L,12,0)</f>
        <v>379.00</v>
      </c>
      <c r="F24" t="str">
        <f>VLOOKUP(A24,HOP!A:C,3,0)</f>
        <v>2944007</v>
      </c>
      <c r="G24">
        <f t="shared" si="0"/>
        <v>0</v>
      </c>
      <c r="H24" t="str">
        <f t="shared" si="1"/>
        <v>，2944007</v>
      </c>
      <c r="I24" t="str">
        <f>VLOOKUP(A24,HOP!A:U,21,0)</f>
        <v>直采</v>
      </c>
    </row>
    <row r="25" ht="14.25" hidden="1" customHeight="1" spans="1:9">
      <c r="A25" s="6" t="s">
        <v>266</v>
      </c>
      <c r="B25" s="7" t="s">
        <v>271</v>
      </c>
      <c r="C25" s="7" t="s">
        <v>154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275</v>
      </c>
      <c r="B26" s="7" t="s">
        <v>153</v>
      </c>
      <c r="C26" s="7" t="s">
        <v>280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customHeight="1" spans="1:9">
      <c r="A27" s="6" t="s">
        <v>284</v>
      </c>
      <c r="B27" s="7" t="s">
        <v>206</v>
      </c>
      <c r="C27" s="7" t="s">
        <v>289</v>
      </c>
      <c r="D27" s="3">
        <v>1022</v>
      </c>
      <c r="E27" t="str">
        <f>VLOOKUP(A27,HOP!A:L,12,0)</f>
        <v>1022.00</v>
      </c>
      <c r="F27" t="str">
        <f>VLOOKUP(A27,HOP!A:C,3,0)</f>
        <v>2934112</v>
      </c>
      <c r="G27">
        <f t="shared" si="0"/>
        <v>0</v>
      </c>
      <c r="H27" t="str">
        <f t="shared" si="1"/>
        <v>，2934112</v>
      </c>
      <c r="I27" t="str">
        <f>VLOOKUP(A27,HOP!A:U,21,0)</f>
        <v>直采</v>
      </c>
    </row>
    <row r="28" ht="14.25" customHeight="1" spans="1:9">
      <c r="A28" s="6" t="s">
        <v>294</v>
      </c>
      <c r="B28" s="7" t="s">
        <v>226</v>
      </c>
      <c r="C28" s="7" t="s">
        <v>289</v>
      </c>
      <c r="D28" s="3">
        <v>1218</v>
      </c>
      <c r="E28" t="str">
        <f>VLOOKUP(A28,HOP!A:L,12,0)</f>
        <v>1218.00</v>
      </c>
      <c r="F28" t="str">
        <f>VLOOKUP(A28,HOP!A:C,3,0)</f>
        <v>2946806</v>
      </c>
      <c r="G28">
        <f t="shared" si="0"/>
        <v>0</v>
      </c>
      <c r="H28" t="str">
        <f t="shared" si="1"/>
        <v>，2946806</v>
      </c>
      <c r="I28" t="str">
        <f>VLOOKUP(A28,HOP!A:U,21,0)</f>
        <v>直采</v>
      </c>
    </row>
    <row r="30" spans="4:4">
      <c r="D30" s="3">
        <f>SUM(D2:D29)</f>
        <v>17622</v>
      </c>
    </row>
    <row r="31" ht="14.25" spans="4:4">
      <c r="D31" s="8" t="s">
        <v>23</v>
      </c>
    </row>
    <row r="34" spans="1:3">
      <c r="A34" t="s">
        <v>315</v>
      </c>
      <c r="C34">
        <v>15867</v>
      </c>
    </row>
    <row r="35" spans="1:3">
      <c r="A35" t="s">
        <v>316</v>
      </c>
      <c r="C35">
        <v>1755</v>
      </c>
    </row>
    <row r="36" spans="1:3">
      <c r="A36" s="5" t="s">
        <v>317</v>
      </c>
      <c r="C36">
        <f>SUBTOTAL(9,C34:C35)</f>
        <v>17622</v>
      </c>
    </row>
  </sheetData>
  <autoFilter ref="A1:I28">
    <filterColumn colId="3">
      <filters>
        <filter val="379.00"/>
        <filter val="408.00"/>
        <filter val="410.00"/>
        <filter val="519.00"/>
        <filter val="543.00"/>
        <filter val="693.00"/>
        <filter val="754.00"/>
        <filter val="755.00"/>
        <filter val="1,022.00"/>
        <filter val="1,066.00"/>
        <filter val="2,080.00"/>
        <filter val="2,152.00"/>
        <filter val="1,218.00"/>
        <filter val="1,312.00"/>
        <filter val="1,413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E25" sqref="E25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318</v>
      </c>
      <c r="B1" s="2" t="s">
        <v>319</v>
      </c>
      <c r="C1" s="2" t="s">
        <v>320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321</v>
      </c>
      <c r="I1" s="2" t="s">
        <v>322</v>
      </c>
      <c r="J1" s="2" t="s">
        <v>323</v>
      </c>
      <c r="K1" s="2" t="s">
        <v>324</v>
      </c>
      <c r="L1" s="2" t="s">
        <v>325</v>
      </c>
      <c r="M1" s="2" t="s">
        <v>326</v>
      </c>
      <c r="N1" s="2" t="s">
        <v>327</v>
      </c>
      <c r="O1" s="2" t="s">
        <v>328</v>
      </c>
      <c r="P1" s="2" t="s">
        <v>329</v>
      </c>
      <c r="Q1" s="2" t="s">
        <v>330</v>
      </c>
      <c r="R1" s="2" t="s">
        <v>331</v>
      </c>
      <c r="S1" s="2" t="s">
        <v>332</v>
      </c>
      <c r="T1" s="2" t="s">
        <v>333</v>
      </c>
      <c r="U1" s="2" t="s">
        <v>334</v>
      </c>
      <c r="V1" s="2" t="s">
        <v>335</v>
      </c>
    </row>
    <row r="2" s="1" customFormat="1" spans="1:22">
      <c r="A2" s="1" t="s">
        <v>70</v>
      </c>
      <c r="B2" s="1" t="s">
        <v>79</v>
      </c>
      <c r="C2" s="1" t="s">
        <v>71</v>
      </c>
      <c r="D2" s="1" t="s">
        <v>76</v>
      </c>
      <c r="E2" s="1" t="s">
        <v>336</v>
      </c>
      <c r="F2" s="1" t="s">
        <v>80</v>
      </c>
      <c r="G2" s="1" t="s">
        <v>81</v>
      </c>
      <c r="H2" s="1" t="s">
        <v>337</v>
      </c>
      <c r="I2" s="1" t="s">
        <v>338</v>
      </c>
      <c r="J2" s="1" t="s">
        <v>339</v>
      </c>
      <c r="K2" s="1" t="s">
        <v>338</v>
      </c>
      <c r="L2" s="1" t="s">
        <v>338</v>
      </c>
      <c r="M2" s="1" t="s">
        <v>340</v>
      </c>
      <c r="N2" s="1" t="s">
        <v>340</v>
      </c>
      <c r="O2" s="1" t="s">
        <v>341</v>
      </c>
      <c r="P2" s="1" t="s">
        <v>342</v>
      </c>
      <c r="Q2" s="1" t="s">
        <v>343</v>
      </c>
      <c r="R2" s="1" t="s">
        <v>344</v>
      </c>
      <c r="S2" s="1" t="s">
        <v>73</v>
      </c>
      <c r="T2" s="1" t="s">
        <v>345</v>
      </c>
      <c r="U2" s="1" t="s">
        <v>346</v>
      </c>
      <c r="V2" s="1" t="s">
        <v>347</v>
      </c>
    </row>
    <row r="3" s="1" customFormat="1" spans="1:22">
      <c r="A3" s="1" t="s">
        <v>168</v>
      </c>
      <c r="B3" s="1" t="s">
        <v>173</v>
      </c>
      <c r="C3" s="1" t="s">
        <v>169</v>
      </c>
      <c r="D3" s="1" t="s">
        <v>348</v>
      </c>
      <c r="E3" s="1" t="s">
        <v>349</v>
      </c>
      <c r="F3" s="1" t="s">
        <v>113</v>
      </c>
      <c r="G3" s="1" t="s">
        <v>164</v>
      </c>
      <c r="H3" s="1" t="s">
        <v>337</v>
      </c>
      <c r="I3" s="1" t="s">
        <v>350</v>
      </c>
      <c r="J3" s="1" t="s">
        <v>339</v>
      </c>
      <c r="K3" s="1" t="s">
        <v>350</v>
      </c>
      <c r="L3" s="1" t="s">
        <v>350</v>
      </c>
      <c r="M3" s="1" t="s">
        <v>340</v>
      </c>
      <c r="N3" s="1" t="s">
        <v>340</v>
      </c>
      <c r="O3" s="1" t="s">
        <v>341</v>
      </c>
      <c r="P3" s="1" t="s">
        <v>342</v>
      </c>
      <c r="Q3" s="1" t="s">
        <v>343</v>
      </c>
      <c r="R3" s="1" t="s">
        <v>351</v>
      </c>
      <c r="S3" s="1" t="s">
        <v>73</v>
      </c>
      <c r="T3" s="1" t="s">
        <v>345</v>
      </c>
      <c r="U3" s="1" t="s">
        <v>346</v>
      </c>
      <c r="V3" s="1" t="s">
        <v>352</v>
      </c>
    </row>
    <row r="4" s="1" customFormat="1" spans="1:22">
      <c r="A4" s="1" t="s">
        <v>87</v>
      </c>
      <c r="B4" s="1" t="s">
        <v>92</v>
      </c>
      <c r="C4" s="1" t="s">
        <v>88</v>
      </c>
      <c r="D4" s="1" t="s">
        <v>90</v>
      </c>
      <c r="E4" s="1" t="s">
        <v>353</v>
      </c>
      <c r="F4" s="1" t="s">
        <v>80</v>
      </c>
      <c r="G4" s="1" t="s">
        <v>81</v>
      </c>
      <c r="H4" s="1" t="s">
        <v>337</v>
      </c>
      <c r="I4" s="1" t="s">
        <v>354</v>
      </c>
      <c r="J4" s="1" t="s">
        <v>339</v>
      </c>
      <c r="K4" s="1" t="s">
        <v>354</v>
      </c>
      <c r="L4" s="1" t="s">
        <v>354</v>
      </c>
      <c r="M4" s="1" t="s">
        <v>340</v>
      </c>
      <c r="N4" s="1" t="s">
        <v>340</v>
      </c>
      <c r="O4" s="1" t="s">
        <v>341</v>
      </c>
      <c r="P4" s="1" t="s">
        <v>342</v>
      </c>
      <c r="Q4" s="1" t="s">
        <v>343</v>
      </c>
      <c r="R4" s="1" t="s">
        <v>355</v>
      </c>
      <c r="S4" s="1" t="s">
        <v>73</v>
      </c>
      <c r="T4" s="1" t="s">
        <v>345</v>
      </c>
      <c r="U4" s="1" t="s">
        <v>356</v>
      </c>
      <c r="V4" s="1" t="s">
        <v>347</v>
      </c>
    </row>
    <row r="5" s="1" customFormat="1" spans="1:22">
      <c r="A5" s="1" t="s">
        <v>235</v>
      </c>
      <c r="B5" s="1" t="s">
        <v>164</v>
      </c>
      <c r="C5" s="1" t="s">
        <v>236</v>
      </c>
      <c r="D5" s="1" t="s">
        <v>238</v>
      </c>
      <c r="E5" s="1" t="s">
        <v>357</v>
      </c>
      <c r="F5" s="1" t="s">
        <v>143</v>
      </c>
      <c r="G5" s="1" t="s">
        <v>206</v>
      </c>
      <c r="H5" s="1" t="s">
        <v>337</v>
      </c>
      <c r="I5" s="1" t="s">
        <v>358</v>
      </c>
      <c r="J5" s="1" t="s">
        <v>339</v>
      </c>
      <c r="K5" s="1" t="s">
        <v>358</v>
      </c>
      <c r="L5" s="1" t="s">
        <v>358</v>
      </c>
      <c r="M5" s="1" t="s">
        <v>340</v>
      </c>
      <c r="N5" s="1" t="s">
        <v>340</v>
      </c>
      <c r="O5" s="1" t="s">
        <v>341</v>
      </c>
      <c r="P5" s="1" t="s">
        <v>342</v>
      </c>
      <c r="Q5" s="1" t="s">
        <v>343</v>
      </c>
      <c r="R5" s="1" t="s">
        <v>359</v>
      </c>
      <c r="S5" s="1" t="s">
        <v>73</v>
      </c>
      <c r="T5" s="1" t="s">
        <v>345</v>
      </c>
      <c r="U5" s="1" t="s">
        <v>346</v>
      </c>
      <c r="V5" s="1" t="s">
        <v>360</v>
      </c>
    </row>
    <row r="6" s="1" customFormat="1" spans="1:22">
      <c r="A6" s="1" t="s">
        <v>198</v>
      </c>
      <c r="B6" s="1" t="s">
        <v>81</v>
      </c>
      <c r="C6" s="1" t="s">
        <v>199</v>
      </c>
      <c r="D6" s="1" t="s">
        <v>361</v>
      </c>
      <c r="E6" s="1" t="s">
        <v>362</v>
      </c>
      <c r="F6" s="1" t="s">
        <v>81</v>
      </c>
      <c r="G6" s="1" t="s">
        <v>164</v>
      </c>
      <c r="H6" s="1" t="s">
        <v>337</v>
      </c>
      <c r="I6" s="1" t="s">
        <v>363</v>
      </c>
      <c r="J6" s="1" t="s">
        <v>339</v>
      </c>
      <c r="K6" s="1" t="s">
        <v>363</v>
      </c>
      <c r="L6" s="1" t="s">
        <v>363</v>
      </c>
      <c r="M6" s="1" t="s">
        <v>340</v>
      </c>
      <c r="N6" s="1" t="s">
        <v>340</v>
      </c>
      <c r="O6" s="1" t="s">
        <v>341</v>
      </c>
      <c r="P6" s="1" t="s">
        <v>342</v>
      </c>
      <c r="Q6" s="1" t="s">
        <v>343</v>
      </c>
      <c r="R6" s="1" t="s">
        <v>364</v>
      </c>
      <c r="S6" s="1" t="s">
        <v>73</v>
      </c>
      <c r="T6" s="1" t="s">
        <v>345</v>
      </c>
      <c r="U6" s="1" t="s">
        <v>346</v>
      </c>
      <c r="V6" s="1" t="s">
        <v>352</v>
      </c>
    </row>
    <row r="7" s="1" customFormat="1" spans="1:22">
      <c r="A7" s="1" t="s">
        <v>121</v>
      </c>
      <c r="B7" s="1" t="s">
        <v>80</v>
      </c>
      <c r="C7" s="1" t="s">
        <v>122</v>
      </c>
      <c r="D7" s="1" t="s">
        <v>365</v>
      </c>
      <c r="E7" s="1" t="s">
        <v>366</v>
      </c>
      <c r="F7" s="1" t="s">
        <v>80</v>
      </c>
      <c r="G7" s="1" t="s">
        <v>81</v>
      </c>
      <c r="H7" s="1" t="s">
        <v>337</v>
      </c>
      <c r="I7" s="1" t="s">
        <v>367</v>
      </c>
      <c r="J7" s="1" t="s">
        <v>339</v>
      </c>
      <c r="K7" s="1" t="s">
        <v>367</v>
      </c>
      <c r="L7" s="1" t="s">
        <v>367</v>
      </c>
      <c r="M7" s="1" t="s">
        <v>340</v>
      </c>
      <c r="N7" s="1" t="s">
        <v>340</v>
      </c>
      <c r="O7" s="1" t="s">
        <v>341</v>
      </c>
      <c r="P7" s="1" t="s">
        <v>342</v>
      </c>
      <c r="Q7" s="1" t="s">
        <v>343</v>
      </c>
      <c r="R7" s="1" t="s">
        <v>368</v>
      </c>
      <c r="S7" s="1" t="s">
        <v>73</v>
      </c>
      <c r="T7" s="1" t="s">
        <v>345</v>
      </c>
      <c r="U7" s="1" t="s">
        <v>346</v>
      </c>
      <c r="V7" s="1" t="s">
        <v>352</v>
      </c>
    </row>
    <row r="8" s="1" customFormat="1" spans="1:22">
      <c r="A8" s="1" t="s">
        <v>130</v>
      </c>
      <c r="B8" s="1" t="s">
        <v>80</v>
      </c>
      <c r="C8" s="1" t="s">
        <v>131</v>
      </c>
      <c r="D8" s="1" t="s">
        <v>361</v>
      </c>
      <c r="E8" s="1" t="s">
        <v>362</v>
      </c>
      <c r="F8" s="1" t="s">
        <v>80</v>
      </c>
      <c r="G8" s="1" t="s">
        <v>81</v>
      </c>
      <c r="H8" s="1" t="s">
        <v>337</v>
      </c>
      <c r="I8" s="1" t="s">
        <v>363</v>
      </c>
      <c r="J8" s="1" t="s">
        <v>339</v>
      </c>
      <c r="K8" s="1" t="s">
        <v>363</v>
      </c>
      <c r="L8" s="1" t="s">
        <v>363</v>
      </c>
      <c r="M8" s="1" t="s">
        <v>340</v>
      </c>
      <c r="N8" s="1" t="s">
        <v>340</v>
      </c>
      <c r="O8" s="1" t="s">
        <v>341</v>
      </c>
      <c r="P8" s="1" t="s">
        <v>342</v>
      </c>
      <c r="Q8" s="1" t="s">
        <v>343</v>
      </c>
      <c r="R8" s="1" t="s">
        <v>369</v>
      </c>
      <c r="S8" s="1" t="s">
        <v>73</v>
      </c>
      <c r="T8" s="1" t="s">
        <v>345</v>
      </c>
      <c r="U8" s="1" t="s">
        <v>346</v>
      </c>
      <c r="V8" s="1" t="s">
        <v>352</v>
      </c>
    </row>
    <row r="9" s="1" customFormat="1" spans="1:22">
      <c r="A9" s="1" t="s">
        <v>196</v>
      </c>
      <c r="B9" s="1" t="s">
        <v>81</v>
      </c>
      <c r="C9" s="1" t="s">
        <v>197</v>
      </c>
      <c r="D9" s="1" t="s">
        <v>365</v>
      </c>
      <c r="E9" s="1" t="s">
        <v>366</v>
      </c>
      <c r="F9" s="1" t="s">
        <v>81</v>
      </c>
      <c r="G9" s="1" t="s">
        <v>164</v>
      </c>
      <c r="H9" s="1" t="s">
        <v>337</v>
      </c>
      <c r="I9" s="1" t="s">
        <v>367</v>
      </c>
      <c r="J9" s="1" t="s">
        <v>339</v>
      </c>
      <c r="K9" s="1" t="s">
        <v>367</v>
      </c>
      <c r="L9" s="1" t="s">
        <v>367</v>
      </c>
      <c r="M9" s="1" t="s">
        <v>340</v>
      </c>
      <c r="N9" s="1" t="s">
        <v>340</v>
      </c>
      <c r="O9" s="1" t="s">
        <v>341</v>
      </c>
      <c r="P9" s="1" t="s">
        <v>342</v>
      </c>
      <c r="Q9" s="1" t="s">
        <v>343</v>
      </c>
      <c r="R9" s="1" t="s">
        <v>370</v>
      </c>
      <c r="S9" s="1" t="s">
        <v>73</v>
      </c>
      <c r="T9" s="1" t="s">
        <v>345</v>
      </c>
      <c r="U9" s="1" t="s">
        <v>346</v>
      </c>
      <c r="V9" s="1" t="s">
        <v>352</v>
      </c>
    </row>
    <row r="10" s="1" customFormat="1" spans="1:22">
      <c r="A10" s="1" t="s">
        <v>284</v>
      </c>
      <c r="B10" s="1" t="s">
        <v>81</v>
      </c>
      <c r="C10" s="1" t="s">
        <v>285</v>
      </c>
      <c r="D10" s="1" t="s">
        <v>287</v>
      </c>
      <c r="E10" s="1" t="s">
        <v>371</v>
      </c>
      <c r="F10" s="1" t="s">
        <v>206</v>
      </c>
      <c r="G10" s="1" t="s">
        <v>289</v>
      </c>
      <c r="H10" s="1" t="s">
        <v>337</v>
      </c>
      <c r="I10" s="1" t="s">
        <v>372</v>
      </c>
      <c r="J10" s="1" t="s">
        <v>339</v>
      </c>
      <c r="K10" s="1" t="s">
        <v>372</v>
      </c>
      <c r="L10" s="1" t="s">
        <v>372</v>
      </c>
      <c r="M10" s="1" t="s">
        <v>340</v>
      </c>
      <c r="N10" s="1" t="s">
        <v>340</v>
      </c>
      <c r="O10" s="1" t="s">
        <v>341</v>
      </c>
      <c r="P10" s="1" t="s">
        <v>342</v>
      </c>
      <c r="Q10" s="1" t="s">
        <v>343</v>
      </c>
      <c r="R10" s="1" t="s">
        <v>373</v>
      </c>
      <c r="S10" s="1" t="s">
        <v>73</v>
      </c>
      <c r="T10" s="1" t="s">
        <v>345</v>
      </c>
      <c r="U10" s="1" t="s">
        <v>346</v>
      </c>
      <c r="V10" s="1" t="s">
        <v>374</v>
      </c>
    </row>
    <row r="11" s="1" customFormat="1" spans="1:22">
      <c r="A11" s="1" t="s">
        <v>294</v>
      </c>
      <c r="B11" s="1" t="s">
        <v>206</v>
      </c>
      <c r="C11" s="1" t="s">
        <v>295</v>
      </c>
      <c r="D11" s="1" t="s">
        <v>297</v>
      </c>
      <c r="E11" s="1" t="s">
        <v>375</v>
      </c>
      <c r="F11" s="1" t="s">
        <v>226</v>
      </c>
      <c r="G11" s="1" t="s">
        <v>289</v>
      </c>
      <c r="H11" s="1" t="s">
        <v>337</v>
      </c>
      <c r="I11" s="1" t="s">
        <v>376</v>
      </c>
      <c r="J11" s="1" t="s">
        <v>339</v>
      </c>
      <c r="K11" s="1" t="s">
        <v>376</v>
      </c>
      <c r="L11" s="1" t="s">
        <v>376</v>
      </c>
      <c r="M11" s="1" t="s">
        <v>340</v>
      </c>
      <c r="N11" s="1" t="s">
        <v>340</v>
      </c>
      <c r="O11" s="1" t="s">
        <v>341</v>
      </c>
      <c r="P11" s="1" t="s">
        <v>342</v>
      </c>
      <c r="Q11" s="1" t="s">
        <v>343</v>
      </c>
      <c r="R11" s="1" t="s">
        <v>377</v>
      </c>
      <c r="S11" s="1" t="s">
        <v>73</v>
      </c>
      <c r="T11" s="1" t="s">
        <v>345</v>
      </c>
      <c r="U11" s="1" t="s">
        <v>346</v>
      </c>
      <c r="V11" s="1" t="s">
        <v>360</v>
      </c>
    </row>
    <row r="12" s="1" customFormat="1" spans="1:22">
      <c r="A12" s="1" t="s">
        <v>158</v>
      </c>
      <c r="B12" s="1" t="s">
        <v>163</v>
      </c>
      <c r="C12" s="1" t="s">
        <v>159</v>
      </c>
      <c r="D12" s="1" t="s">
        <v>161</v>
      </c>
      <c r="E12" s="1" t="s">
        <v>378</v>
      </c>
      <c r="F12" s="1" t="s">
        <v>81</v>
      </c>
      <c r="G12" s="1" t="s">
        <v>164</v>
      </c>
      <c r="H12" s="1" t="s">
        <v>337</v>
      </c>
      <c r="I12" s="1" t="s">
        <v>379</v>
      </c>
      <c r="J12" s="1" t="s">
        <v>339</v>
      </c>
      <c r="K12" s="1" t="s">
        <v>379</v>
      </c>
      <c r="L12" s="1" t="s">
        <v>379</v>
      </c>
      <c r="M12" s="1" t="s">
        <v>340</v>
      </c>
      <c r="N12" s="1" t="s">
        <v>340</v>
      </c>
      <c r="O12" s="1" t="s">
        <v>341</v>
      </c>
      <c r="P12" s="1" t="s">
        <v>342</v>
      </c>
      <c r="Q12" s="1" t="s">
        <v>343</v>
      </c>
      <c r="R12" s="1" t="s">
        <v>380</v>
      </c>
      <c r="S12" s="1" t="s">
        <v>73</v>
      </c>
      <c r="T12" s="1" t="s">
        <v>345</v>
      </c>
      <c r="U12" s="1" t="s">
        <v>356</v>
      </c>
      <c r="V12" s="1" t="s">
        <v>381</v>
      </c>
    </row>
    <row r="13" s="1" customFormat="1" spans="1:22">
      <c r="A13" s="1" t="s">
        <v>118</v>
      </c>
      <c r="B13" s="1" t="s">
        <v>112</v>
      </c>
      <c r="C13" s="1" t="s">
        <v>119</v>
      </c>
      <c r="D13" s="1" t="s">
        <v>382</v>
      </c>
      <c r="E13" s="1" t="s">
        <v>383</v>
      </c>
      <c r="F13" s="1" t="s">
        <v>113</v>
      </c>
      <c r="G13" s="1" t="s">
        <v>81</v>
      </c>
      <c r="H13" s="1" t="s">
        <v>337</v>
      </c>
      <c r="I13" s="1" t="s">
        <v>384</v>
      </c>
      <c r="J13" s="1" t="s">
        <v>339</v>
      </c>
      <c r="K13" s="1" t="s">
        <v>384</v>
      </c>
      <c r="L13" s="1" t="s">
        <v>384</v>
      </c>
      <c r="M13" s="1" t="s">
        <v>340</v>
      </c>
      <c r="N13" s="1" t="s">
        <v>340</v>
      </c>
      <c r="O13" s="1" t="s">
        <v>341</v>
      </c>
      <c r="P13" s="1" t="s">
        <v>342</v>
      </c>
      <c r="Q13" s="1" t="s">
        <v>343</v>
      </c>
      <c r="R13" s="1" t="s">
        <v>385</v>
      </c>
      <c r="S13" s="1" t="s">
        <v>73</v>
      </c>
      <c r="T13" s="1" t="s">
        <v>345</v>
      </c>
      <c r="U13" s="1" t="s">
        <v>346</v>
      </c>
      <c r="V13" s="1" t="s">
        <v>352</v>
      </c>
    </row>
    <row r="14" s="1" customFormat="1" spans="1:22">
      <c r="A14" s="1" t="s">
        <v>107</v>
      </c>
      <c r="B14" s="1" t="s">
        <v>112</v>
      </c>
      <c r="C14" s="1" t="s">
        <v>108</v>
      </c>
      <c r="D14" s="1" t="s">
        <v>382</v>
      </c>
      <c r="E14" s="1" t="s">
        <v>386</v>
      </c>
      <c r="F14" s="1" t="s">
        <v>113</v>
      </c>
      <c r="G14" s="1" t="s">
        <v>81</v>
      </c>
      <c r="H14" s="1" t="s">
        <v>337</v>
      </c>
      <c r="I14" s="1" t="s">
        <v>384</v>
      </c>
      <c r="J14" s="1" t="s">
        <v>339</v>
      </c>
      <c r="K14" s="1" t="s">
        <v>384</v>
      </c>
      <c r="L14" s="1" t="s">
        <v>384</v>
      </c>
      <c r="M14" s="1" t="s">
        <v>340</v>
      </c>
      <c r="N14" s="1" t="s">
        <v>340</v>
      </c>
      <c r="O14" s="1" t="s">
        <v>341</v>
      </c>
      <c r="P14" s="1" t="s">
        <v>342</v>
      </c>
      <c r="Q14" s="1" t="s">
        <v>343</v>
      </c>
      <c r="R14" s="1" t="s">
        <v>387</v>
      </c>
      <c r="S14" s="1" t="s">
        <v>73</v>
      </c>
      <c r="T14" s="1" t="s">
        <v>345</v>
      </c>
      <c r="U14" s="1" t="s">
        <v>346</v>
      </c>
      <c r="V14" s="1" t="s">
        <v>352</v>
      </c>
    </row>
    <row r="15" s="1" customFormat="1" spans="1:22">
      <c r="A15" s="1" t="s">
        <v>178</v>
      </c>
      <c r="B15" s="1" t="s">
        <v>113</v>
      </c>
      <c r="C15" s="1" t="s">
        <v>179</v>
      </c>
      <c r="D15" s="1" t="s">
        <v>181</v>
      </c>
      <c r="E15" s="1" t="s">
        <v>388</v>
      </c>
      <c r="F15" s="1" t="s">
        <v>102</v>
      </c>
      <c r="G15" s="1" t="s">
        <v>164</v>
      </c>
      <c r="H15" s="1" t="s">
        <v>337</v>
      </c>
      <c r="I15" s="1" t="s">
        <v>389</v>
      </c>
      <c r="J15" s="1" t="s">
        <v>339</v>
      </c>
      <c r="K15" s="1" t="s">
        <v>389</v>
      </c>
      <c r="L15" s="1" t="s">
        <v>389</v>
      </c>
      <c r="M15" s="1" t="s">
        <v>340</v>
      </c>
      <c r="N15" s="1" t="s">
        <v>340</v>
      </c>
      <c r="O15" s="1" t="s">
        <v>341</v>
      </c>
      <c r="P15" s="1" t="s">
        <v>342</v>
      </c>
      <c r="Q15" s="1" t="s">
        <v>343</v>
      </c>
      <c r="R15" s="1" t="s">
        <v>390</v>
      </c>
      <c r="S15" s="1" t="s">
        <v>73</v>
      </c>
      <c r="T15" s="1" t="s">
        <v>345</v>
      </c>
      <c r="U15" s="1" t="s">
        <v>356</v>
      </c>
      <c r="V15" s="1" t="s">
        <v>352</v>
      </c>
    </row>
    <row r="16" s="1" customFormat="1" spans="1:22">
      <c r="A16" s="1" t="s">
        <v>97</v>
      </c>
      <c r="B16" s="1" t="s">
        <v>102</v>
      </c>
      <c r="C16" s="1" t="s">
        <v>98</v>
      </c>
      <c r="D16" s="1" t="s">
        <v>391</v>
      </c>
      <c r="E16" s="1" t="s">
        <v>392</v>
      </c>
      <c r="F16" s="1" t="s">
        <v>102</v>
      </c>
      <c r="G16" s="1" t="s">
        <v>81</v>
      </c>
      <c r="H16" s="1" t="s">
        <v>337</v>
      </c>
      <c r="I16" s="1" t="s">
        <v>393</v>
      </c>
      <c r="J16" s="1" t="s">
        <v>339</v>
      </c>
      <c r="K16" s="1" t="s">
        <v>393</v>
      </c>
      <c r="L16" s="1" t="s">
        <v>393</v>
      </c>
      <c r="M16" s="1" t="s">
        <v>340</v>
      </c>
      <c r="N16" s="1" t="s">
        <v>340</v>
      </c>
      <c r="O16" s="1" t="s">
        <v>341</v>
      </c>
      <c r="P16" s="1" t="s">
        <v>342</v>
      </c>
      <c r="Q16" s="1" t="s">
        <v>343</v>
      </c>
      <c r="R16" s="1" t="s">
        <v>394</v>
      </c>
      <c r="S16" s="1" t="s">
        <v>73</v>
      </c>
      <c r="T16" s="1" t="s">
        <v>345</v>
      </c>
      <c r="U16" s="1" t="s">
        <v>346</v>
      </c>
      <c r="V16" s="1" t="s">
        <v>360</v>
      </c>
    </row>
    <row r="17" s="1" customFormat="1" spans="1:22">
      <c r="A17" s="1" t="s">
        <v>187</v>
      </c>
      <c r="B17" s="1" t="s">
        <v>102</v>
      </c>
      <c r="C17" s="1" t="s">
        <v>188</v>
      </c>
      <c r="D17" s="1" t="s">
        <v>190</v>
      </c>
      <c r="E17" s="1" t="s">
        <v>395</v>
      </c>
      <c r="F17" s="1" t="s">
        <v>102</v>
      </c>
      <c r="G17" s="1" t="s">
        <v>164</v>
      </c>
      <c r="H17" s="1" t="s">
        <v>337</v>
      </c>
      <c r="I17" s="1" t="s">
        <v>396</v>
      </c>
      <c r="J17" s="1" t="s">
        <v>339</v>
      </c>
      <c r="K17" s="1" t="s">
        <v>396</v>
      </c>
      <c r="L17" s="1" t="s">
        <v>396</v>
      </c>
      <c r="M17" s="1" t="s">
        <v>340</v>
      </c>
      <c r="N17" s="1" t="s">
        <v>340</v>
      </c>
      <c r="O17" s="1" t="s">
        <v>341</v>
      </c>
      <c r="P17" s="1" t="s">
        <v>342</v>
      </c>
      <c r="Q17" s="1" t="s">
        <v>343</v>
      </c>
      <c r="R17" s="1" t="s">
        <v>397</v>
      </c>
      <c r="S17" s="1" t="s">
        <v>73</v>
      </c>
      <c r="T17" s="1" t="s">
        <v>345</v>
      </c>
      <c r="U17" s="1" t="s">
        <v>346</v>
      </c>
      <c r="V17" s="1" t="s">
        <v>352</v>
      </c>
    </row>
    <row r="18" s="1" customFormat="1" spans="1:22">
      <c r="A18" s="1" t="s">
        <v>257</v>
      </c>
      <c r="B18" s="1" t="s">
        <v>206</v>
      </c>
      <c r="C18" s="1" t="s">
        <v>258</v>
      </c>
      <c r="D18" s="1" t="s">
        <v>260</v>
      </c>
      <c r="E18" s="1" t="s">
        <v>398</v>
      </c>
      <c r="F18" s="1" t="s">
        <v>206</v>
      </c>
      <c r="G18" s="1" t="s">
        <v>226</v>
      </c>
      <c r="H18" s="1" t="s">
        <v>337</v>
      </c>
      <c r="I18" s="1" t="s">
        <v>399</v>
      </c>
      <c r="J18" s="1" t="s">
        <v>339</v>
      </c>
      <c r="K18" s="1" t="s">
        <v>399</v>
      </c>
      <c r="L18" s="1" t="s">
        <v>399</v>
      </c>
      <c r="M18" s="1" t="s">
        <v>340</v>
      </c>
      <c r="N18" s="1" t="s">
        <v>340</v>
      </c>
      <c r="O18" s="1" t="s">
        <v>341</v>
      </c>
      <c r="P18" s="1" t="s">
        <v>342</v>
      </c>
      <c r="Q18" s="1" t="s">
        <v>343</v>
      </c>
      <c r="R18" s="1" t="s">
        <v>400</v>
      </c>
      <c r="S18" s="1" t="s">
        <v>73</v>
      </c>
      <c r="T18" s="1" t="s">
        <v>345</v>
      </c>
      <c r="U18" s="1" t="s">
        <v>346</v>
      </c>
      <c r="V18" s="1" t="s">
        <v>401</v>
      </c>
    </row>
    <row r="19" s="1" customFormat="1" spans="1:22">
      <c r="A19" s="1" t="s">
        <v>253</v>
      </c>
      <c r="B19" s="1" t="s">
        <v>144</v>
      </c>
      <c r="C19" s="1" t="s">
        <v>254</v>
      </c>
      <c r="D19" s="1" t="s">
        <v>402</v>
      </c>
      <c r="E19" s="1" t="s">
        <v>403</v>
      </c>
      <c r="F19" s="1" t="s">
        <v>206</v>
      </c>
      <c r="G19" s="1" t="s">
        <v>226</v>
      </c>
      <c r="H19" s="1" t="s">
        <v>337</v>
      </c>
      <c r="I19" s="1" t="s">
        <v>404</v>
      </c>
      <c r="J19" s="1" t="s">
        <v>339</v>
      </c>
      <c r="K19" s="1" t="s">
        <v>404</v>
      </c>
      <c r="L19" s="1" t="s">
        <v>404</v>
      </c>
      <c r="M19" s="1" t="s">
        <v>340</v>
      </c>
      <c r="N19" s="1" t="s">
        <v>340</v>
      </c>
      <c r="O19" s="1" t="s">
        <v>341</v>
      </c>
      <c r="P19" s="1" t="s">
        <v>342</v>
      </c>
      <c r="Q19" s="1" t="s">
        <v>343</v>
      </c>
      <c r="R19" s="1" t="s">
        <v>405</v>
      </c>
      <c r="S19" s="1" t="s">
        <v>73</v>
      </c>
      <c r="T19" s="1" t="s">
        <v>345</v>
      </c>
      <c r="U19" s="1" t="s">
        <v>346</v>
      </c>
      <c r="V19" s="1" t="s">
        <v>352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2023-01-18T02:00:22Z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7229E7C908F7425E905E589FB6B46433</vt:lpwstr>
  </property>
</Properties>
</file>