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<sst xmlns="http://schemas.openxmlformats.org/spreadsheetml/2006/main" count="258" uniqueCount="122">
  <si>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</si>
  <si>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</si>
  <si>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</si>
  <si>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</si>
  <si>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</si>
  <si>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</si>
  <si>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</si>
  <si>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</si>
  <si>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</si>
  <si>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</si>
  <si>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</si>
  <si>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</si>
  <si>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</si>
  <si>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</si>
  <si>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</si>
  <si>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</si>
  <si>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</si>
  <si>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</si>
  <si>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</si>
  <si>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</si>
  <si>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</si>
  <si>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</si>
  <si>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</si>
  <si>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</si>
  <si>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</si>
  <si>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999222052073501	</t>
  </si>
  <si>
    <t>Ctrip</t>
  </si>
  <si>
    <t>正常</t>
  </si>
  <si>
    <t>[梅州]梅州白天鹅迎宾馆(100697959)</t>
  </si>
  <si>
    <t>商务城景双床房&lt;特惠专享&gt;&lt;双人入住&gt;&lt;日历房套餐高价值&gt;&lt;双早&gt;&lt;新酒店礼盒&gt;</t>
  </si>
  <si>
    <t>CNY</t>
  </si>
  <si>
    <t>卓秀东</t>
  </si>
  <si>
    <t>CA363230118CNY</t>
  </si>
  <si>
    <t>未提现</t>
  </si>
  <si>
    <t>携程开票</t>
  </si>
  <si>
    <t xml:space="preserve">	</t>
  </si>
  <si>
    <t xml:space="preserve">999222057617745	</t>
  </si>
  <si>
    <t>商务江景大床房&lt;特惠专享&gt;&lt;双人入住&gt;&lt;日历房套餐高价值&gt;&lt;双早&gt;&lt;新酒店礼盒&gt;</t>
  </si>
  <si>
    <t>萧千</t>
  </si>
  <si>
    <t xml:space="preserve">999222058612349	</t>
  </si>
  <si>
    <t>李永乐</t>
  </si>
  <si>
    <t xml:space="preserve">999222059157732	</t>
  </si>
  <si>
    <t>商务城景大床房&lt;超值特惠&gt;&lt;双人入住&gt;&lt;日历房套餐高价值&gt;&lt;单早&gt;&lt;新酒店礼盒&gt;</t>
  </si>
  <si>
    <t>刘狄青,连云声</t>
  </si>
  <si>
    <t xml:space="preserve">999222059195431	</t>
  </si>
  <si>
    <t>商务江景大床房&lt;超值特惠&gt;&lt;双人入住&gt;&lt;日历房套餐高价值&gt;&lt;单早&gt;&lt;新酒店礼盒&gt;</t>
  </si>
  <si>
    <t>廖墨岚</t>
  </si>
  <si>
    <t xml:space="preserve">999222059989188	</t>
  </si>
  <si>
    <t>曾楚欣</t>
  </si>
  <si>
    <t xml:space="preserve">999222061443221	</t>
  </si>
  <si>
    <t>吴飞宇,吴棉升</t>
  </si>
  <si>
    <t>，</t>
  </si>
  <si>
    <t>999222052073501</t>
  </si>
  <si>
    <t>202301011417080021</t>
  </si>
  <si>
    <t>999222057617745</t>
  </si>
  <si>
    <t>202301020820470020</t>
  </si>
  <si>
    <t>999222058612349</t>
  </si>
  <si>
    <t>202301021217270071</t>
  </si>
  <si>
    <t>999222059157732</t>
  </si>
  <si>
    <t>202301021424270071</t>
  </si>
  <si>
    <t>999222059195431</t>
  </si>
  <si>
    <t>202301021432160020</t>
  </si>
  <si>
    <t>999222059989188</t>
  </si>
  <si>
    <t>202301021735380021</t>
  </si>
  <si>
    <t>999222061443221</t>
  </si>
  <si>
    <t>202301021910430034</t>
  </si>
  <si>
    <t>i230118095028</t>
  </si>
  <si>
    <t>CNY / HKD 当前参考汇率: 1.154353412</t>
  </si>
  <si>
    <t>总计：2976.5 CNY/
3435.93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</si>
  <si>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</si>
  <si>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</si>
  <si>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</si>
  <si>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</si>
  <si>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</si>
  <si>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</si>
  <si>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</si>
  <si>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</si>
  <si>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</si>
  <si>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</si>
  <si>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</si>
  <si>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</si>
  <si>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</si>
  <si>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</si>
  <si>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</si>
  <si>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</si>
  <si>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</si>
  <si>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</si>
  <si>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</si>
  <si>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2023-01-02</t>
  </si>
  <si>
    <t>2915623</t>
  </si>
  <si>
    <t>高雄喜迎旅店</t>
  </si>
  <si>
    <t>HSU YUHSIANG</t>
  </si>
  <si>
    <t>2023-01-03</t>
  </si>
  <si>
    <t>退房日月结</t>
  </si>
  <si>
    <t>444.00</t>
  </si>
  <si>
    <t>RMB</t>
  </si>
  <si>
    <t>0</t>
  </si>
  <si>
    <t>0.00</t>
  </si>
  <si>
    <t>携程汇登国内直连</t>
  </si>
  <si>
    <t>01.011264</t>
  </si>
  <si>
    <t>2023-01-02 08:13:18</t>
  </si>
  <si>
    <t>否</t>
  </si>
  <si>
    <t>广州汇登信息科技有限公司</t>
  </si>
  <si>
    <t>直连</t>
  </si>
  <si>
    <t>中国</t>
  </si>
  <si>
    <t>2023-01-01</t>
  </si>
  <si>
    <t>2915313</t>
  </si>
  <si>
    <t>LU CHIAFANG</t>
  </si>
  <si>
    <t>2023-01-01 23:08:12</t>
  </si>
  <si>
    <t>2915356</t>
  </si>
  <si>
    <t>城市商旅(台北北门分馆)</t>
  </si>
  <si>
    <t>CHIANG CHI</t>
  </si>
  <si>
    <t>387.00</t>
  </si>
  <si>
    <t>2023-01-01 23:49:19</t>
  </si>
  <si>
    <t>2915165</t>
  </si>
  <si>
    <t>CHEN POCHIA</t>
  </si>
  <si>
    <t>2023-01-01 21:24:20</t>
  </si>
  <si>
    <t>2915827</t>
  </si>
  <si>
    <t>上海虹桥绿地铂瑞酒店</t>
  </si>
  <si>
    <t>王正巧</t>
  </si>
  <si>
    <t>822.00</t>
  </si>
  <si>
    <t>2023-01-02 11:04:33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</si>
</sst>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12</xdr:col>
      <xdr:colOff>514350</xdr:colOff>
      <xdr:row>52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077325" cy="495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44927</v>
      </c>
      <c r="G2" s="6">
        <v>44929</v>
      </c>
      <c r="H2" s="4">
        <v>1</v>
      </c>
      <c r="I2" s="4">
        <v>2</v>
      </c>
      <c r="J2" s="4">
        <v>2</v>
      </c>
      <c r="K2" s="4" t="s">
        <v>30</v>
      </c>
      <c r="L2" s="4">
        <v>651</v>
      </c>
      <c r="M2" s="4">
        <v>651</v>
      </c>
      <c r="N2" s="4" t="s">
        <v>31</v>
      </c>
      <c r="O2" s="4" t="s">
        <v>32</v>
      </c>
      <c r="P2" s="4" t="s">
        <v>33</v>
      </c>
      <c r="Q2" s="4">
        <v>0</v>
      </c>
      <c r="R2" s="7">
        <v>44927</v>
      </c>
      <c r="S2" s="6">
        <v>44944</v>
      </c>
      <c r="T2" s="4" t="s">
        <v>34</v>
      </c>
      <c r="U2" s="4">
        <v>651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44928</v>
      </c>
      <c r="G3" s="6">
        <v>44929</v>
      </c>
      <c r="H3" s="4">
        <v>1</v>
      </c>
      <c r="I3" s="4">
        <v>1</v>
      </c>
      <c r="J3" s="4">
        <v>1</v>
      </c>
      <c r="K3" s="4" t="s">
        <v>30</v>
      </c>
      <c r="L3" s="4">
        <v>332.5</v>
      </c>
      <c r="M3" s="4">
        <v>332.5</v>
      </c>
      <c r="N3" s="4" t="s">
        <v>38</v>
      </c>
      <c r="O3" s="4" t="s">
        <v>32</v>
      </c>
      <c r="P3" s="4" t="s">
        <v>33</v>
      </c>
      <c r="Q3" s="4">
        <v>0</v>
      </c>
      <c r="R3" s="7">
        <v>44928</v>
      </c>
      <c r="S3" s="6">
        <v>44944</v>
      </c>
      <c r="T3" s="4" t="s">
        <v>34</v>
      </c>
      <c r="U3" s="4">
        <v>332.5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37</v>
      </c>
      <c r="F4" s="6">
        <v>44928</v>
      </c>
      <c r="G4" s="6">
        <v>44929</v>
      </c>
      <c r="H4" s="4">
        <v>1</v>
      </c>
      <c r="I4" s="4">
        <v>1</v>
      </c>
      <c r="J4" s="4">
        <v>1</v>
      </c>
      <c r="K4" s="4" t="s">
        <v>30</v>
      </c>
      <c r="L4" s="4">
        <v>356.25</v>
      </c>
      <c r="M4" s="4">
        <v>356.25</v>
      </c>
      <c r="N4" s="4" t="s">
        <v>40</v>
      </c>
      <c r="O4" s="4" t="s">
        <v>32</v>
      </c>
      <c r="P4" s="4" t="s">
        <v>33</v>
      </c>
      <c r="Q4" s="4">
        <v>0</v>
      </c>
      <c r="R4" s="7">
        <v>44928</v>
      </c>
      <c r="S4" s="6">
        <v>44944</v>
      </c>
      <c r="T4" s="4" t="s">
        <v>34</v>
      </c>
      <c r="U4" s="4">
        <v>356.25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42</v>
      </c>
      <c r="F5" s="6">
        <v>44928</v>
      </c>
      <c r="G5" s="6">
        <v>44929</v>
      </c>
      <c r="H5" s="4">
        <v>2</v>
      </c>
      <c r="I5" s="4">
        <v>1</v>
      </c>
      <c r="J5" s="4">
        <v>2</v>
      </c>
      <c r="K5" s="4" t="s">
        <v>30</v>
      </c>
      <c r="L5" s="4">
        <v>637</v>
      </c>
      <c r="M5" s="4">
        <v>637</v>
      </c>
      <c r="N5" s="4" t="s">
        <v>43</v>
      </c>
      <c r="O5" s="4" t="s">
        <v>32</v>
      </c>
      <c r="P5" s="4" t="s">
        <v>33</v>
      </c>
      <c r="Q5" s="4">
        <v>0</v>
      </c>
      <c r="R5" s="7">
        <v>44928</v>
      </c>
      <c r="S5" s="6">
        <v>44944</v>
      </c>
      <c r="T5" s="4" t="s">
        <v>34</v>
      </c>
      <c r="U5" s="4">
        <v>637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28</v>
      </c>
      <c r="E6" s="4" t="s">
        <v>45</v>
      </c>
      <c r="F6" s="6">
        <v>44928</v>
      </c>
      <c r="G6" s="6">
        <v>44929</v>
      </c>
      <c r="H6" s="4">
        <v>1</v>
      </c>
      <c r="I6" s="4">
        <v>1</v>
      </c>
      <c r="J6" s="4">
        <v>1</v>
      </c>
      <c r="K6" s="4" t="s">
        <v>30</v>
      </c>
      <c r="L6" s="4">
        <v>325.5</v>
      </c>
      <c r="M6" s="4">
        <v>325.5</v>
      </c>
      <c r="N6" s="4" t="s">
        <v>46</v>
      </c>
      <c r="O6" s="4" t="s">
        <v>32</v>
      </c>
      <c r="P6" s="4" t="s">
        <v>33</v>
      </c>
      <c r="Q6" s="4">
        <v>0</v>
      </c>
      <c r="R6" s="7">
        <v>44928</v>
      </c>
      <c r="S6" s="6">
        <v>44944</v>
      </c>
      <c r="T6" s="4" t="s">
        <v>34</v>
      </c>
      <c r="U6" s="4">
        <v>325.5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28</v>
      </c>
      <c r="E7" s="4" t="s">
        <v>45</v>
      </c>
      <c r="F7" s="6">
        <v>44928</v>
      </c>
      <c r="G7" s="6">
        <v>44929</v>
      </c>
      <c r="H7" s="4">
        <v>1</v>
      </c>
      <c r="I7" s="4">
        <v>1</v>
      </c>
      <c r="J7" s="4">
        <v>1</v>
      </c>
      <c r="K7" s="4" t="s">
        <v>30</v>
      </c>
      <c r="L7" s="4">
        <v>325.5</v>
      </c>
      <c r="M7" s="4">
        <v>325.5</v>
      </c>
      <c r="N7" s="4" t="s">
        <v>48</v>
      </c>
      <c r="O7" s="4" t="s">
        <v>32</v>
      </c>
      <c r="P7" s="4" t="s">
        <v>33</v>
      </c>
      <c r="Q7" s="4">
        <v>0</v>
      </c>
      <c r="R7" s="7">
        <v>44928</v>
      </c>
      <c r="S7" s="6">
        <v>44944</v>
      </c>
      <c r="T7" s="4" t="s">
        <v>34</v>
      </c>
      <c r="U7" s="4">
        <v>325.5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44928</v>
      </c>
      <c r="G8" s="6">
        <v>44929</v>
      </c>
      <c r="H8" s="4">
        <v>1</v>
      </c>
      <c r="I8" s="4">
        <v>1</v>
      </c>
      <c r="J8" s="4">
        <v>1</v>
      </c>
      <c r="K8" s="4" t="s">
        <v>30</v>
      </c>
      <c r="L8" s="4">
        <v>348.75</v>
      </c>
      <c r="M8" s="4">
        <v>348.75</v>
      </c>
      <c r="N8" s="4" t="s">
        <v>50</v>
      </c>
      <c r="O8" s="4" t="s">
        <v>32</v>
      </c>
      <c r="P8" s="4" t="s">
        <v>33</v>
      </c>
      <c r="Q8" s="4">
        <v>0</v>
      </c>
      <c r="R8" s="7">
        <v>44928</v>
      </c>
      <c r="S8" s="6">
        <v>44944</v>
      </c>
      <c r="T8" s="4" t="s">
        <v>34</v>
      </c>
      <c r="U8" s="4">
        <v>348.75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D16" sqref="D16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10">
      <c r="A2" s="8" t="s">
        <v>52</v>
      </c>
      <c r="B2" s="6">
        <v>44927</v>
      </c>
      <c r="C2" s="6">
        <v>44929</v>
      </c>
      <c r="D2" s="4">
        <v>651</v>
      </c>
      <c r="E2" s="4">
        <v>651</v>
      </c>
      <c r="F2" s="9" t="s">
        <v>53</v>
      </c>
      <c r="G2" s="4">
        <f>D2-E2</f>
        <v>0</v>
      </c>
      <c r="H2" s="4" t="str">
        <f>$H$1&amp;F2</f>
        <v>，202301011417080021</v>
      </c>
      <c r="I2" s="4" t="e">
        <f>VLOOKUP(A2,HOP!A:U,21,0)</f>
        <v>#N/A</v>
      </c>
      <c r="J2" s="4">
        <v>1.1</v>
      </c>
    </row>
    <row r="3" s="4" customFormat="1" spans="1:10">
      <c r="A3" s="8" t="s">
        <v>54</v>
      </c>
      <c r="B3" s="6">
        <v>44928</v>
      </c>
      <c r="C3" s="6">
        <v>44929</v>
      </c>
      <c r="D3" s="4">
        <v>332.5</v>
      </c>
      <c r="E3" s="4">
        <v>332.5</v>
      </c>
      <c r="F3" s="9" t="s">
        <v>55</v>
      </c>
      <c r="G3" s="4">
        <f t="shared" ref="G3:G8" si="0">D3-E3</f>
        <v>0</v>
      </c>
      <c r="H3" s="4" t="str">
        <f t="shared" ref="H3:H8" si="1">$H$1&amp;F3</f>
        <v>，202301020820470020</v>
      </c>
      <c r="I3" s="4" t="e">
        <f>VLOOKUP(A3,HOP!A:U,21,0)</f>
        <v>#N/A</v>
      </c>
      <c r="J3" s="4">
        <v>1.2</v>
      </c>
    </row>
    <row r="4" s="4" customFormat="1" spans="1:10">
      <c r="A4" s="8" t="s">
        <v>56</v>
      </c>
      <c r="B4" s="6">
        <v>44928</v>
      </c>
      <c r="C4" s="6">
        <v>44929</v>
      </c>
      <c r="D4" s="4">
        <v>356.25</v>
      </c>
      <c r="E4" s="4">
        <v>356.25</v>
      </c>
      <c r="F4" s="9" t="s">
        <v>57</v>
      </c>
      <c r="G4" s="4">
        <f t="shared" si="0"/>
        <v>0</v>
      </c>
      <c r="H4" s="4" t="str">
        <f t="shared" si="1"/>
        <v>，202301021217270071</v>
      </c>
      <c r="I4" s="4" t="e">
        <f>VLOOKUP(A4,HOP!A:U,21,0)</f>
        <v>#N/A</v>
      </c>
      <c r="J4" s="4">
        <v>1.2</v>
      </c>
    </row>
    <row r="5" s="4" customFormat="1" spans="1:10">
      <c r="A5" s="8" t="s">
        <v>58</v>
      </c>
      <c r="B5" s="6">
        <v>44928</v>
      </c>
      <c r="C5" s="6">
        <v>44929</v>
      </c>
      <c r="D5" s="4">
        <v>637</v>
      </c>
      <c r="E5" s="4">
        <v>637</v>
      </c>
      <c r="F5" s="9" t="s">
        <v>59</v>
      </c>
      <c r="G5" s="4">
        <f t="shared" si="0"/>
        <v>0</v>
      </c>
      <c r="H5" s="4" t="str">
        <f t="shared" si="1"/>
        <v>，202301021424270071</v>
      </c>
      <c r="I5" s="4" t="e">
        <f>VLOOKUP(A5,HOP!A:U,21,0)</f>
        <v>#N/A</v>
      </c>
      <c r="J5" s="4">
        <v>1.2</v>
      </c>
    </row>
    <row r="6" s="4" customFormat="1" spans="1:10">
      <c r="A6" s="8" t="s">
        <v>60</v>
      </c>
      <c r="B6" s="6">
        <v>44928</v>
      </c>
      <c r="C6" s="6">
        <v>44929</v>
      </c>
      <c r="D6" s="4">
        <v>325.5</v>
      </c>
      <c r="E6" s="4">
        <v>325.5</v>
      </c>
      <c r="F6" s="9" t="s">
        <v>61</v>
      </c>
      <c r="G6" s="4">
        <f t="shared" si="0"/>
        <v>0</v>
      </c>
      <c r="H6" s="4" t="str">
        <f t="shared" si="1"/>
        <v>，202301021432160020</v>
      </c>
      <c r="I6" s="4" t="e">
        <f>VLOOKUP(A6,HOP!A:U,21,0)</f>
        <v>#N/A</v>
      </c>
      <c r="J6" s="4">
        <v>1.2</v>
      </c>
    </row>
    <row r="7" s="4" customFormat="1" spans="1:10">
      <c r="A7" s="8" t="s">
        <v>62</v>
      </c>
      <c r="B7" s="6">
        <v>44928</v>
      </c>
      <c r="C7" s="6">
        <v>44929</v>
      </c>
      <c r="D7" s="4">
        <v>325.5</v>
      </c>
      <c r="E7" s="4">
        <v>325.5</v>
      </c>
      <c r="F7" s="9" t="s">
        <v>63</v>
      </c>
      <c r="G7" s="4">
        <f t="shared" si="0"/>
        <v>0</v>
      </c>
      <c r="H7" s="4" t="str">
        <f t="shared" si="1"/>
        <v>，202301021735380021</v>
      </c>
      <c r="I7" s="4" t="e">
        <f>VLOOKUP(A7,HOP!A:U,21,0)</f>
        <v>#N/A</v>
      </c>
      <c r="J7" s="4">
        <v>1.2</v>
      </c>
    </row>
    <row r="8" s="4" customFormat="1" spans="1:10">
      <c r="A8" s="8" t="s">
        <v>64</v>
      </c>
      <c r="B8" s="6">
        <v>44928</v>
      </c>
      <c r="C8" s="6">
        <v>44929</v>
      </c>
      <c r="D8" s="4">
        <v>348.75</v>
      </c>
      <c r="E8" s="4">
        <v>348.75</v>
      </c>
      <c r="F8" s="9" t="s">
        <v>65</v>
      </c>
      <c r="G8" s="4">
        <f t="shared" si="0"/>
        <v>0</v>
      </c>
      <c r="H8" s="4" t="str">
        <f t="shared" si="1"/>
        <v>，202301021910430034</v>
      </c>
      <c r="I8" s="4" t="e">
        <f>VLOOKUP(A8,HOP!A:U,21,0)</f>
        <v>#N/A</v>
      </c>
      <c r="J8" s="4">
        <v>1.2</v>
      </c>
    </row>
    <row r="10" spans="4:4">
      <c r="D10" s="4">
        <f>SUM(D2:D9)</f>
        <v>2976.5</v>
      </c>
    </row>
    <row r="16" spans="1:3">
      <c r="A16" s="4" t="s">
        <v>66</v>
      </c>
      <c r="C16" s="4">
        <v>2976.5</v>
      </c>
    </row>
    <row r="17" spans="1:1">
      <c r="A17" s="4" t="s">
        <v>67</v>
      </c>
    </row>
    <row r="18" spans="1:1">
      <c r="A18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999222057691296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88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999222056189774</v>
      </c>
      <c r="B3" s="1" t="s">
        <v>105</v>
      </c>
      <c r="C3" s="1" t="s">
        <v>106</v>
      </c>
      <c r="D3" s="1" t="s">
        <v>90</v>
      </c>
      <c r="E3" s="1" t="s">
        <v>107</v>
      </c>
      <c r="F3" s="1" t="s">
        <v>88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94</v>
      </c>
      <c r="L3" s="1" t="s">
        <v>94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108</v>
      </c>
      <c r="S3" s="1" t="s">
        <v>101</v>
      </c>
      <c r="T3" s="1" t="s">
        <v>102</v>
      </c>
      <c r="U3" s="1" t="s">
        <v>103</v>
      </c>
      <c r="V3" s="1" t="s">
        <v>104</v>
      </c>
    </row>
    <row r="4" s="1" customFormat="1" spans="1:22">
      <c r="A4" s="3">
        <v>999222056516810</v>
      </c>
      <c r="B4" s="1" t="s">
        <v>105</v>
      </c>
      <c r="C4" s="1" t="s">
        <v>109</v>
      </c>
      <c r="D4" s="1" t="s">
        <v>110</v>
      </c>
      <c r="E4" s="1" t="s">
        <v>111</v>
      </c>
      <c r="F4" s="1" t="s">
        <v>88</v>
      </c>
      <c r="G4" s="1" t="s">
        <v>92</v>
      </c>
      <c r="H4" s="1" t="s">
        <v>93</v>
      </c>
      <c r="I4" s="1" t="s">
        <v>112</v>
      </c>
      <c r="J4" s="1" t="s">
        <v>95</v>
      </c>
      <c r="K4" s="1" t="s">
        <v>112</v>
      </c>
      <c r="L4" s="1" t="s">
        <v>112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113</v>
      </c>
      <c r="S4" s="1" t="s">
        <v>101</v>
      </c>
      <c r="T4" s="1" t="s">
        <v>102</v>
      </c>
      <c r="U4" s="1" t="s">
        <v>103</v>
      </c>
      <c r="V4" s="1" t="s">
        <v>104</v>
      </c>
    </row>
    <row r="5" s="1" customFormat="1" spans="1:22">
      <c r="A5" s="3">
        <v>999222054145761</v>
      </c>
      <c r="B5" s="1" t="s">
        <v>105</v>
      </c>
      <c r="C5" s="1" t="s">
        <v>114</v>
      </c>
      <c r="D5" s="1" t="s">
        <v>110</v>
      </c>
      <c r="E5" s="1" t="s">
        <v>115</v>
      </c>
      <c r="F5" s="1" t="s">
        <v>88</v>
      </c>
      <c r="G5" s="1" t="s">
        <v>92</v>
      </c>
      <c r="H5" s="1" t="s">
        <v>93</v>
      </c>
      <c r="I5" s="1" t="s">
        <v>112</v>
      </c>
      <c r="J5" s="1" t="s">
        <v>95</v>
      </c>
      <c r="K5" s="1" t="s">
        <v>112</v>
      </c>
      <c r="L5" s="1" t="s">
        <v>112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116</v>
      </c>
      <c r="S5" s="1" t="s">
        <v>101</v>
      </c>
      <c r="T5" s="1" t="s">
        <v>102</v>
      </c>
      <c r="U5" s="1" t="s">
        <v>103</v>
      </c>
      <c r="V5" s="1" t="s">
        <v>104</v>
      </c>
    </row>
    <row r="6" s="1" customFormat="1" spans="1:22">
      <c r="A6" s="3">
        <v>999222058356834</v>
      </c>
      <c r="B6" s="1" t="s">
        <v>88</v>
      </c>
      <c r="C6" s="1" t="s">
        <v>117</v>
      </c>
      <c r="D6" s="1" t="s">
        <v>118</v>
      </c>
      <c r="E6" s="1" t="s">
        <v>119</v>
      </c>
      <c r="F6" s="1" t="s">
        <v>88</v>
      </c>
      <c r="G6" s="1" t="s">
        <v>92</v>
      </c>
      <c r="H6" s="1" t="s">
        <v>93</v>
      </c>
      <c r="I6" s="1" t="s">
        <v>120</v>
      </c>
      <c r="J6" s="1" t="s">
        <v>95</v>
      </c>
      <c r="K6" s="1" t="s">
        <v>120</v>
      </c>
      <c r="L6" s="1" t="s">
        <v>120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121</v>
      </c>
      <c r="S6" s="1" t="s">
        <v>101</v>
      </c>
      <c r="T6" s="1" t="s">
        <v>102</v>
      </c>
      <c r="U6" s="1" t="s">
        <v>103</v>
      </c>
      <c r="V6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2023-01-18T01:41:15Z</dcterms:created>
  <dcterms:modified xsi:type="dcterms:W3CDTF">2023-01-18T01:50:25Z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A8B689C6315C487D84E2E627A298F710</vt:lpwstr>
  </property>
  <property fmtid="{D5CDD505-2E9C-101B-9397-08002B2CF9AE}" pid="3" name="KSOProductBuildVer">
    <vt:lpwstr>2052-11.1.0.13703</vt:lpwstr>
  </property>
</Properties>
</file>