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<sst xmlns="http://schemas.openxmlformats.org/spreadsheetml/2006/main" count="220" uniqueCount="113">
  <si>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</si>
  <si>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</si>
  <si>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</si>
  <si>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</si>
  <si>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</si>
  <si>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</si>
  <si>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</si>
  <si>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</si>
  <si>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</si>
  <si>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</si>
  <si>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</si>
  <si>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</si>
  <si>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</si>
  <si>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</si>
  <si>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</si>
  <si>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</si>
  <si>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</si>
  <si>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</si>
  <si>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</si>
  <si>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</si>
  <si>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</si>
  <si>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</si>
  <si>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</si>
  <si>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</si>
  <si>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</si>
  <si>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999222054145761	</t>
  </si>
  <si>
    <t>Ctrip</t>
  </si>
  <si>
    <t>正常</t>
  </si>
  <si>
    <t>[台北]城市商旅(台北北门分馆)(City Suite (Taipei Beimen))(80941478)</t>
  </si>
  <si>
    <t>北门客房(无窗)&lt;至多8间&gt;&lt;90天内可预订&gt;&lt;2人入住&gt;</t>
  </si>
  <si>
    <t>CNY</t>
  </si>
  <si>
    <t>CHEN/POCHIA</t>
  </si>
  <si>
    <t>CA13744230118CNY</t>
  </si>
  <si>
    <t>未提现</t>
  </si>
  <si>
    <t>携程开票</t>
  </si>
  <si>
    <t xml:space="preserve">2915165	</t>
  </si>
  <si>
    <t xml:space="preserve">11737831	</t>
  </si>
  <si>
    <t xml:space="preserve">999222056189774	</t>
  </si>
  <si>
    <t>[高雄]高雄喜迎旅店(Greet Inn)(80941634)</t>
  </si>
  <si>
    <t>豪华双人房&lt;至多8间&gt;&lt;2人入住&gt;&lt;早餐&gt;</t>
  </si>
  <si>
    <t>LU/CHIAFANG</t>
  </si>
  <si>
    <t xml:space="preserve">2915313	</t>
  </si>
  <si>
    <t xml:space="preserve">	</t>
  </si>
  <si>
    <t xml:space="preserve">999222056516810	</t>
  </si>
  <si>
    <t>CHIANG/CHI</t>
  </si>
  <si>
    <t xml:space="preserve">2915356	</t>
  </si>
  <si>
    <t xml:space="preserve">11739631	</t>
  </si>
  <si>
    <t xml:space="preserve">999222057691296	</t>
  </si>
  <si>
    <t>豪华双床房&lt;至多8间&gt;&lt;2人入住&gt;&lt;早餐&gt;</t>
  </si>
  <si>
    <t>HSU/YUHSIANG</t>
  </si>
  <si>
    <t xml:space="preserve">2915623	</t>
  </si>
  <si>
    <t xml:space="preserve">999222058356834	</t>
  </si>
  <si>
    <t>[上海]上海虹桥绿地铂瑞酒店(83901350)</t>
  </si>
  <si>
    <t>超级豪华双床房&lt;至多8间&gt;&lt;2人入住&gt;&lt;早餐&gt;</t>
  </si>
  <si>
    <t>王正巧</t>
  </si>
  <si>
    <t xml:space="preserve">2915827	</t>
  </si>
  <si>
    <t xml:space="preserve">76352SE004175	</t>
  </si>
  <si>
    <t>，</t>
  </si>
  <si>
    <t>2484 CNY</t>
  </si>
  <si>
    <t>A230118094016481</t>
  </si>
  <si>
    <t>总计：2484元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</si>
  <si>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</si>
  <si>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</si>
  <si>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</si>
  <si>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</si>
  <si>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</si>
  <si>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</si>
  <si>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</si>
  <si>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</si>
  <si>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</si>
  <si>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</si>
  <si>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</si>
  <si>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</si>
  <si>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</si>
  <si>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</si>
  <si>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</si>
  <si>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</si>
  <si>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</si>
  <si>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</si>
  <si>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</si>
  <si>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2023-01-02</t>
  </si>
  <si>
    <t>2915623</t>
  </si>
  <si>
    <t>高雄喜迎旅店</t>
  </si>
  <si>
    <t>HSU YUHSIANG</t>
  </si>
  <si>
    <t>2023-01-03</t>
  </si>
  <si>
    <t>退房日月结</t>
  </si>
  <si>
    <t>444.00</t>
  </si>
  <si>
    <t>RMB</t>
  </si>
  <si>
    <t>0</t>
  </si>
  <si>
    <t>0.00</t>
  </si>
  <si>
    <t>携程汇登国内直连</t>
  </si>
  <si>
    <t>01.011264</t>
  </si>
  <si>
    <t>2023-01-02 08:13:18</t>
  </si>
  <si>
    <t>否</t>
  </si>
  <si>
    <t>广州汇登信息科技有限公司</t>
  </si>
  <si>
    <t>直连</t>
  </si>
  <si>
    <t>中国</t>
  </si>
  <si>
    <t>2023-01-01</t>
  </si>
  <si>
    <t>2915313</t>
  </si>
  <si>
    <t>LU CHIAFANG</t>
  </si>
  <si>
    <t>2023-01-01 23:08:12</t>
  </si>
  <si>
    <t>2915356</t>
  </si>
  <si>
    <t>城市商旅(台北北门分馆)</t>
  </si>
  <si>
    <t>CHIANG CHI</t>
  </si>
  <si>
    <t>387.00</t>
  </si>
  <si>
    <t>2023-01-01 23:49:19</t>
  </si>
  <si>
    <t>2915165</t>
  </si>
  <si>
    <t>CHEN POCHIA</t>
  </si>
  <si>
    <t>2023-01-01 21:24:20</t>
  </si>
  <si>
    <t>2915827</t>
  </si>
  <si>
    <t>上海虹桥绿地铂瑞酒店</t>
  </si>
  <si>
    <t>822.00</t>
  </si>
  <si>
    <t>2023-01-02 11:04:33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</si>
</sst>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44928</v>
      </c>
      <c r="G2" s="6">
        <v>44929</v>
      </c>
      <c r="H2" s="4">
        <v>1</v>
      </c>
      <c r="I2" s="4">
        <v>1</v>
      </c>
      <c r="J2" s="4">
        <v>1</v>
      </c>
      <c r="K2" s="4" t="s">
        <v>30</v>
      </c>
      <c r="L2" s="4">
        <v>387</v>
      </c>
      <c r="M2" s="4">
        <v>387</v>
      </c>
      <c r="N2" s="4" t="s">
        <v>31</v>
      </c>
      <c r="O2" s="4" t="s">
        <v>32</v>
      </c>
      <c r="P2" s="4" t="s">
        <v>33</v>
      </c>
      <c r="Q2" s="4">
        <v>0</v>
      </c>
      <c r="R2" s="7">
        <v>44927</v>
      </c>
      <c r="S2" s="6">
        <v>44944</v>
      </c>
      <c r="T2" s="4" t="s">
        <v>34</v>
      </c>
      <c r="U2" s="4">
        <v>387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44928</v>
      </c>
      <c r="G3" s="6">
        <v>44929</v>
      </c>
      <c r="H3" s="4">
        <v>1</v>
      </c>
      <c r="I3" s="4">
        <v>1</v>
      </c>
      <c r="J3" s="4">
        <v>1</v>
      </c>
      <c r="K3" s="4" t="s">
        <v>30</v>
      </c>
      <c r="L3" s="4">
        <v>444</v>
      </c>
      <c r="M3" s="4">
        <v>444</v>
      </c>
      <c r="N3" s="4" t="s">
        <v>40</v>
      </c>
      <c r="O3" s="4" t="s">
        <v>32</v>
      </c>
      <c r="P3" s="4" t="s">
        <v>33</v>
      </c>
      <c r="Q3" s="4">
        <v>0</v>
      </c>
      <c r="R3" s="7">
        <v>44927</v>
      </c>
      <c r="S3" s="6">
        <v>44944</v>
      </c>
      <c r="T3" s="4" t="s">
        <v>34</v>
      </c>
      <c r="U3" s="4">
        <v>444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44928</v>
      </c>
      <c r="G4" s="6">
        <v>44929</v>
      </c>
      <c r="H4" s="4">
        <v>1</v>
      </c>
      <c r="I4" s="4">
        <v>1</v>
      </c>
      <c r="J4" s="4">
        <v>1</v>
      </c>
      <c r="K4" s="4" t="s">
        <v>30</v>
      </c>
      <c r="L4" s="4">
        <v>387</v>
      </c>
      <c r="M4" s="4">
        <v>387</v>
      </c>
      <c r="N4" s="4" t="s">
        <v>44</v>
      </c>
      <c r="O4" s="4" t="s">
        <v>32</v>
      </c>
      <c r="P4" s="4" t="s">
        <v>33</v>
      </c>
      <c r="Q4" s="4">
        <v>0</v>
      </c>
      <c r="R4" s="7">
        <v>44927</v>
      </c>
      <c r="S4" s="6">
        <v>44944</v>
      </c>
      <c r="T4" s="4" t="s">
        <v>34</v>
      </c>
      <c r="U4" s="4">
        <v>387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38</v>
      </c>
      <c r="E5" s="4" t="s">
        <v>48</v>
      </c>
      <c r="F5" s="6">
        <v>44928</v>
      </c>
      <c r="G5" s="6">
        <v>44929</v>
      </c>
      <c r="H5" s="4">
        <v>1</v>
      </c>
      <c r="I5" s="4">
        <v>1</v>
      </c>
      <c r="J5" s="4">
        <v>1</v>
      </c>
      <c r="K5" s="4" t="s">
        <v>30</v>
      </c>
      <c r="L5" s="4">
        <v>444</v>
      </c>
      <c r="M5" s="4">
        <v>444</v>
      </c>
      <c r="N5" s="4" t="s">
        <v>49</v>
      </c>
      <c r="O5" s="4" t="s">
        <v>32</v>
      </c>
      <c r="P5" s="4" t="s">
        <v>33</v>
      </c>
      <c r="Q5" s="4">
        <v>0</v>
      </c>
      <c r="R5" s="7">
        <v>44928</v>
      </c>
      <c r="S5" s="6">
        <v>44944</v>
      </c>
      <c r="T5" s="4" t="s">
        <v>34</v>
      </c>
      <c r="U5" s="4">
        <v>444</v>
      </c>
      <c r="V5" s="4">
        <v>0</v>
      </c>
      <c r="W5" s="4">
        <v>0</v>
      </c>
      <c r="X5" s="4" t="s">
        <v>50</v>
      </c>
      <c r="Y5" s="4" t="s">
        <v>42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44928</v>
      </c>
      <c r="G6" s="6">
        <v>44929</v>
      </c>
      <c r="H6" s="4">
        <v>1</v>
      </c>
      <c r="I6" s="4">
        <v>1</v>
      </c>
      <c r="J6" s="4">
        <v>1</v>
      </c>
      <c r="K6" s="4" t="s">
        <v>30</v>
      </c>
      <c r="L6" s="4">
        <v>822</v>
      </c>
      <c r="M6" s="4">
        <v>822</v>
      </c>
      <c r="N6" s="4" t="s">
        <v>54</v>
      </c>
      <c r="O6" s="4" t="s">
        <v>32</v>
      </c>
      <c r="P6" s="4" t="s">
        <v>33</v>
      </c>
      <c r="Q6" s="4">
        <v>0</v>
      </c>
      <c r="R6" s="7">
        <v>44928</v>
      </c>
      <c r="S6" s="6">
        <v>44944</v>
      </c>
      <c r="T6" s="4" t="s">
        <v>34</v>
      </c>
      <c r="U6" s="4">
        <v>822</v>
      </c>
      <c r="V6" s="4">
        <v>0</v>
      </c>
      <c r="W6" s="4">
        <v>0</v>
      </c>
      <c r="X6" s="4" t="s">
        <v>55</v>
      </c>
      <c r="Y6" s="4" t="s">
        <v>56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3" sqref="A13:A14"/>
    </sheetView>
  </sheetViews>
  <sheetFormatPr defaultColWidth="9" defaultRowHeight="13.5"/>
  <cols>
    <col min="1" max="1" width="12.625" style="4"/>
    <col min="2" max="3" width="9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57</v>
      </c>
    </row>
    <row r="2" s="4" customFormat="1" spans="1:9">
      <c r="A2" s="5">
        <v>999222054145761</v>
      </c>
      <c r="B2" s="6">
        <v>44928</v>
      </c>
      <c r="C2" s="6">
        <v>44929</v>
      </c>
      <c r="D2" s="4">
        <v>387</v>
      </c>
      <c r="E2" s="4" t="str">
        <f>VLOOKUP(A2,HOP!A:L,12,0)</f>
        <v>387.00</v>
      </c>
      <c r="F2" s="4" t="str">
        <f>VLOOKUP(A2,HOP!A:C,3,0)</f>
        <v>2915165</v>
      </c>
      <c r="G2" s="4">
        <f>D2-E2</f>
        <v>0</v>
      </c>
      <c r="H2" s="4" t="str">
        <f>$H$1&amp;F2</f>
        <v>，2915165</v>
      </c>
      <c r="I2" s="4" t="str">
        <f>VLOOKUP(A2,HOP!A:U,21,0)</f>
        <v>直连</v>
      </c>
    </row>
    <row r="3" s="4" customFormat="1" spans="1:9">
      <c r="A3" s="5">
        <v>999222056189774</v>
      </c>
      <c r="B3" s="6">
        <v>44928</v>
      </c>
      <c r="C3" s="6">
        <v>44929</v>
      </c>
      <c r="D3" s="4">
        <v>444</v>
      </c>
      <c r="E3" s="4" t="str">
        <f>VLOOKUP(A3,HOP!A:L,12,0)</f>
        <v>444.00</v>
      </c>
      <c r="F3" s="4" t="str">
        <f>VLOOKUP(A3,HOP!A:C,3,0)</f>
        <v>2915313</v>
      </c>
      <c r="G3" s="4">
        <f>D3-E3</f>
        <v>0</v>
      </c>
      <c r="H3" s="4" t="str">
        <f>$H$1&amp;F3</f>
        <v>，2915313</v>
      </c>
      <c r="I3" s="4" t="str">
        <f>VLOOKUP(A3,HOP!A:U,21,0)</f>
        <v>直连</v>
      </c>
    </row>
    <row r="4" s="4" customFormat="1" spans="1:9">
      <c r="A4" s="5">
        <v>999222056516810</v>
      </c>
      <c r="B4" s="6">
        <v>44928</v>
      </c>
      <c r="C4" s="6">
        <v>44929</v>
      </c>
      <c r="D4" s="4">
        <v>387</v>
      </c>
      <c r="E4" s="4" t="str">
        <f>VLOOKUP(A4,HOP!A:L,12,0)</f>
        <v>387.00</v>
      </c>
      <c r="F4" s="4" t="str">
        <f>VLOOKUP(A4,HOP!A:C,3,0)</f>
        <v>2915356</v>
      </c>
      <c r="G4" s="4">
        <f>D4-E4</f>
        <v>0</v>
      </c>
      <c r="H4" s="4" t="str">
        <f>$H$1&amp;F4</f>
        <v>，2915356</v>
      </c>
      <c r="I4" s="4" t="str">
        <f>VLOOKUP(A4,HOP!A:U,21,0)</f>
        <v>直连</v>
      </c>
    </row>
    <row r="5" s="4" customFormat="1" spans="1:9">
      <c r="A5" s="5">
        <v>999222057691296</v>
      </c>
      <c r="B5" s="6">
        <v>44928</v>
      </c>
      <c r="C5" s="6">
        <v>44929</v>
      </c>
      <c r="D5" s="4">
        <v>444</v>
      </c>
      <c r="E5" s="4" t="str">
        <f>VLOOKUP(A5,HOP!A:L,12,0)</f>
        <v>444.00</v>
      </c>
      <c r="F5" s="4" t="str">
        <f>VLOOKUP(A5,HOP!A:C,3,0)</f>
        <v>2915623</v>
      </c>
      <c r="G5" s="4">
        <f>D5-E5</f>
        <v>0</v>
      </c>
      <c r="H5" s="4" t="str">
        <f>$H$1&amp;F5</f>
        <v>，2915623</v>
      </c>
      <c r="I5" s="4" t="str">
        <f>VLOOKUP(A5,HOP!A:U,21,0)</f>
        <v>直连</v>
      </c>
    </row>
    <row r="6" s="4" customFormat="1" spans="1:9">
      <c r="A6" s="5">
        <v>999222058356834</v>
      </c>
      <c r="B6" s="6">
        <v>44928</v>
      </c>
      <c r="C6" s="6">
        <v>44929</v>
      </c>
      <c r="D6" s="4">
        <v>822</v>
      </c>
      <c r="E6" s="4" t="str">
        <f>VLOOKUP(A6,HOP!A:L,12,0)</f>
        <v>822.00</v>
      </c>
      <c r="F6" s="4" t="str">
        <f>VLOOKUP(A6,HOP!A:C,3,0)</f>
        <v>2915827</v>
      </c>
      <c r="G6" s="4">
        <f>D6-E6</f>
        <v>0</v>
      </c>
      <c r="H6" s="4" t="str">
        <f>$H$1&amp;F6</f>
        <v>，2915827</v>
      </c>
      <c r="I6" s="4" t="str">
        <f>VLOOKUP(A6,HOP!A:U,21,0)</f>
        <v>直连</v>
      </c>
    </row>
    <row r="8" spans="4:4">
      <c r="D8" s="4">
        <f>SUM(D2:D7)</f>
        <v>2484</v>
      </c>
    </row>
    <row r="9" spans="4:4">
      <c r="D9" s="4" t="s">
        <v>58</v>
      </c>
    </row>
    <row r="13" spans="1:1">
      <c r="A13" s="4" t="s">
        <v>59</v>
      </c>
    </row>
    <row r="14" spans="1:1">
      <c r="A14" s="4" t="s">
        <v>60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61</v>
      </c>
      <c r="B1" s="2" t="s">
        <v>62</v>
      </c>
      <c r="C1" s="2" t="s">
        <v>63</v>
      </c>
      <c r="D1" s="2" t="s">
        <v>64</v>
      </c>
      <c r="E1" s="2" t="s">
        <v>13</v>
      </c>
      <c r="F1" s="2" t="s">
        <v>5</v>
      </c>
      <c r="G1" s="2" t="s">
        <v>6</v>
      </c>
      <c r="H1" s="2" t="s">
        <v>65</v>
      </c>
      <c r="I1" s="2" t="s">
        <v>66</v>
      </c>
      <c r="J1" s="2" t="s">
        <v>67</v>
      </c>
      <c r="K1" s="2" t="s">
        <v>68</v>
      </c>
      <c r="L1" s="2" t="s">
        <v>69</v>
      </c>
      <c r="M1" s="2" t="s">
        <v>70</v>
      </c>
      <c r="N1" s="2" t="s">
        <v>71</v>
      </c>
      <c r="O1" s="2" t="s">
        <v>72</v>
      </c>
      <c r="P1" s="2" t="s">
        <v>73</v>
      </c>
      <c r="Q1" s="2" t="s">
        <v>74</v>
      </c>
      <c r="R1" s="2" t="s">
        <v>75</v>
      </c>
      <c r="S1" s="2" t="s">
        <v>76</v>
      </c>
      <c r="T1" s="2" t="s">
        <v>77</v>
      </c>
      <c r="U1" s="2" t="s">
        <v>78</v>
      </c>
      <c r="V1" s="2" t="s">
        <v>79</v>
      </c>
    </row>
    <row r="2" s="1" customFormat="1" spans="1:22">
      <c r="A2" s="3">
        <v>999222057691296</v>
      </c>
      <c r="B2" s="1" t="s">
        <v>80</v>
      </c>
      <c r="C2" s="1" t="s">
        <v>81</v>
      </c>
      <c r="D2" s="1" t="s">
        <v>82</v>
      </c>
      <c r="E2" s="1" t="s">
        <v>83</v>
      </c>
      <c r="F2" s="1" t="s">
        <v>80</v>
      </c>
      <c r="G2" s="1" t="s">
        <v>84</v>
      </c>
      <c r="H2" s="1" t="s">
        <v>85</v>
      </c>
      <c r="I2" s="1" t="s">
        <v>86</v>
      </c>
      <c r="J2" s="1" t="s">
        <v>87</v>
      </c>
      <c r="K2" s="1" t="s">
        <v>86</v>
      </c>
      <c r="L2" s="1" t="s">
        <v>86</v>
      </c>
      <c r="M2" s="1" t="s">
        <v>88</v>
      </c>
      <c r="N2" s="1" t="s">
        <v>88</v>
      </c>
      <c r="O2" s="1" t="s">
        <v>89</v>
      </c>
      <c r="P2" s="1" t="s">
        <v>90</v>
      </c>
      <c r="Q2" s="1" t="s">
        <v>91</v>
      </c>
      <c r="R2" s="1" t="s">
        <v>92</v>
      </c>
      <c r="S2" s="1" t="s">
        <v>93</v>
      </c>
      <c r="T2" s="1" t="s">
        <v>94</v>
      </c>
      <c r="U2" s="1" t="s">
        <v>95</v>
      </c>
      <c r="V2" s="1" t="s">
        <v>96</v>
      </c>
    </row>
    <row r="3" s="1" customFormat="1" spans="1:22">
      <c r="A3" s="3">
        <v>999222056189774</v>
      </c>
      <c r="B3" s="1" t="s">
        <v>97</v>
      </c>
      <c r="C3" s="1" t="s">
        <v>98</v>
      </c>
      <c r="D3" s="1" t="s">
        <v>82</v>
      </c>
      <c r="E3" s="1" t="s">
        <v>99</v>
      </c>
      <c r="F3" s="1" t="s">
        <v>80</v>
      </c>
      <c r="G3" s="1" t="s">
        <v>84</v>
      </c>
      <c r="H3" s="1" t="s">
        <v>85</v>
      </c>
      <c r="I3" s="1" t="s">
        <v>86</v>
      </c>
      <c r="J3" s="1" t="s">
        <v>87</v>
      </c>
      <c r="K3" s="1" t="s">
        <v>86</v>
      </c>
      <c r="L3" s="1" t="s">
        <v>86</v>
      </c>
      <c r="M3" s="1" t="s">
        <v>88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100</v>
      </c>
      <c r="S3" s="1" t="s">
        <v>93</v>
      </c>
      <c r="T3" s="1" t="s">
        <v>94</v>
      </c>
      <c r="U3" s="1" t="s">
        <v>95</v>
      </c>
      <c r="V3" s="1" t="s">
        <v>96</v>
      </c>
    </row>
    <row r="4" s="1" customFormat="1" spans="1:22">
      <c r="A4" s="3">
        <v>999222056516810</v>
      </c>
      <c r="B4" s="1" t="s">
        <v>97</v>
      </c>
      <c r="C4" s="1" t="s">
        <v>101</v>
      </c>
      <c r="D4" s="1" t="s">
        <v>102</v>
      </c>
      <c r="E4" s="1" t="s">
        <v>103</v>
      </c>
      <c r="F4" s="1" t="s">
        <v>80</v>
      </c>
      <c r="G4" s="1" t="s">
        <v>84</v>
      </c>
      <c r="H4" s="1" t="s">
        <v>85</v>
      </c>
      <c r="I4" s="1" t="s">
        <v>104</v>
      </c>
      <c r="J4" s="1" t="s">
        <v>87</v>
      </c>
      <c r="K4" s="1" t="s">
        <v>104</v>
      </c>
      <c r="L4" s="1" t="s">
        <v>104</v>
      </c>
      <c r="M4" s="1" t="s">
        <v>88</v>
      </c>
      <c r="N4" s="1" t="s">
        <v>88</v>
      </c>
      <c r="O4" s="1" t="s">
        <v>89</v>
      </c>
      <c r="P4" s="1" t="s">
        <v>90</v>
      </c>
      <c r="Q4" s="1" t="s">
        <v>91</v>
      </c>
      <c r="R4" s="1" t="s">
        <v>105</v>
      </c>
      <c r="S4" s="1" t="s">
        <v>93</v>
      </c>
      <c r="T4" s="1" t="s">
        <v>94</v>
      </c>
      <c r="U4" s="1" t="s">
        <v>95</v>
      </c>
      <c r="V4" s="1" t="s">
        <v>96</v>
      </c>
    </row>
    <row r="5" s="1" customFormat="1" spans="1:22">
      <c r="A5" s="3">
        <v>999222054145761</v>
      </c>
      <c r="B5" s="1" t="s">
        <v>97</v>
      </c>
      <c r="C5" s="1" t="s">
        <v>106</v>
      </c>
      <c r="D5" s="1" t="s">
        <v>102</v>
      </c>
      <c r="E5" s="1" t="s">
        <v>107</v>
      </c>
      <c r="F5" s="1" t="s">
        <v>80</v>
      </c>
      <c r="G5" s="1" t="s">
        <v>84</v>
      </c>
      <c r="H5" s="1" t="s">
        <v>85</v>
      </c>
      <c r="I5" s="1" t="s">
        <v>104</v>
      </c>
      <c r="J5" s="1" t="s">
        <v>87</v>
      </c>
      <c r="K5" s="1" t="s">
        <v>104</v>
      </c>
      <c r="L5" s="1" t="s">
        <v>104</v>
      </c>
      <c r="M5" s="1" t="s">
        <v>88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108</v>
      </c>
      <c r="S5" s="1" t="s">
        <v>93</v>
      </c>
      <c r="T5" s="1" t="s">
        <v>94</v>
      </c>
      <c r="U5" s="1" t="s">
        <v>95</v>
      </c>
      <c r="V5" s="1" t="s">
        <v>96</v>
      </c>
    </row>
    <row r="6" s="1" customFormat="1" spans="1:22">
      <c r="A6" s="3">
        <v>999222058356834</v>
      </c>
      <c r="B6" s="1" t="s">
        <v>80</v>
      </c>
      <c r="C6" s="1" t="s">
        <v>109</v>
      </c>
      <c r="D6" s="1" t="s">
        <v>110</v>
      </c>
      <c r="E6" s="1" t="s">
        <v>54</v>
      </c>
      <c r="F6" s="1" t="s">
        <v>80</v>
      </c>
      <c r="G6" s="1" t="s">
        <v>84</v>
      </c>
      <c r="H6" s="1" t="s">
        <v>85</v>
      </c>
      <c r="I6" s="1" t="s">
        <v>111</v>
      </c>
      <c r="J6" s="1" t="s">
        <v>87</v>
      </c>
      <c r="K6" s="1" t="s">
        <v>111</v>
      </c>
      <c r="L6" s="1" t="s">
        <v>111</v>
      </c>
      <c r="M6" s="1" t="s">
        <v>88</v>
      </c>
      <c r="N6" s="1" t="s">
        <v>88</v>
      </c>
      <c r="O6" s="1" t="s">
        <v>89</v>
      </c>
      <c r="P6" s="1" t="s">
        <v>90</v>
      </c>
      <c r="Q6" s="1" t="s">
        <v>91</v>
      </c>
      <c r="R6" s="1" t="s">
        <v>112</v>
      </c>
      <c r="S6" s="1" t="s">
        <v>93</v>
      </c>
      <c r="T6" s="1" t="s">
        <v>94</v>
      </c>
      <c r="U6" s="1" t="s">
        <v>95</v>
      </c>
      <c r="V6" s="1" t="s">
        <v>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2023-01-18T01:36:02Z</dcterms:created>
  <dcterms:modified xsi:type="dcterms:W3CDTF">2023-01-18T01:40:43Z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A2BC127DFFC141AE9964B63EF4BBBDE8</vt:lpwstr>
  </property>
  <property fmtid="{D5CDD505-2E9C-101B-9397-08002B2CF9AE}" pid="3" name="KSOProductBuildVer">
    <vt:lpwstr>2052-11.1.0.13703</vt:lpwstr>
  </property>
</Properties>
</file>