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<sst xmlns="http://schemas.openxmlformats.org/spreadsheetml/2006/main" count="226" uniqueCount="109">
  <si>
    <t>去哪儿网酒店预付对账单</t>
  </si>
  <si>
    <t>供应商名称：</t>
  </si>
  <si>
    <t>汇趣住</t>
  </si>
  <si>
    <t>结算周期：</t>
  </si>
  <si>
    <t>2023-01-22至2023-01-23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</si>
  <si>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</si>
  <si>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</si>
  <si>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</si>
  <si>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</si>
  <si>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</si>
  <si>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</si>
  <si>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</si>
  <si>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</si>
  <si>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</si>
  <si>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</si>
  <si>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</si>
  <si>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</si>
  <si>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</si>
  <si>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</si>
  <si>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</si>
  <si>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¥3,443.00</t>
  </si>
  <si>
    <t>¥496.00</t>
  </si>
  <si>
    <t>¥2,947.00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</si>
  <si>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</si>
  <si>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</si>
  <si>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</si>
  <si>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</si>
  <si>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</si>
  <si>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</si>
  <si>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</si>
  <si>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</si>
  <si>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</si>
  <si>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</si>
  <si>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</si>
  <si>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</si>
  <si>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</si>
  <si>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</si>
  <si>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</si>
  <si>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</si>
  <si>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</si>
  <si>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</si>
  <si>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</si>
  <si>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</si>
  <si>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</si>
  <si>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</si>
  <si>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</si>
  <si>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</si>
  <si>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</si>
  <si>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</si>
  <si>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</si>
  <si>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</si>
  <si>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</si>
  <si>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</si>
  <si>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</si>
  <si>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</si>
  <si>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</si>
  <si>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</si>
  <si>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</si>
  <si>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</si>
  <si>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</si>
  <si>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</si>
  <si>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</si>
  <si>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</si>
  <si>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</si>
  <si>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</si>
  <si>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</si>
  <si>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</si>
  <si>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</si>
  <si>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</si>
  <si>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</si>
  <si>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103244761775</t>
  </si>
  <si>
    <t>酒店预付</t>
  </si>
  <si>
    <t>否</t>
  </si>
  <si>
    <t>普通</t>
  </si>
  <si>
    <t>381723669</t>
  </si>
  <si>
    <t>厦门宝龙铂尔曼大酒店</t>
  </si>
  <si>
    <t>1639468</t>
  </si>
  <si>
    <t>李颖</t>
  </si>
  <si>
    <t>2023-01-16</t>
  </si>
  <si>
    <t>2023-01-21</t>
  </si>
  <si>
    <t>2023-01-23</t>
  </si>
  <si>
    <t>¥2,020.00</t>
  </si>
  <si>
    <t>¥249.00</t>
  </si>
  <si>
    <t>¥1,771.00</t>
  </si>
  <si>
    <t>高级湖景双床房</t>
  </si>
  <si>
    <t>WEBSITE</t>
  </si>
  <si>
    <t>103239156644</t>
  </si>
  <si>
    <t>347181995</t>
  </si>
  <si>
    <t>上海品尊名致精品酒店公寓</t>
  </si>
  <si>
    <t>赵晓梅</t>
  </si>
  <si>
    <t>2023-01-11</t>
  </si>
  <si>
    <t>2023-01-20</t>
  </si>
  <si>
    <t>¥1,423.00</t>
  </si>
  <si>
    <t>¥247.00</t>
  </si>
  <si>
    <t>¥1,176.00</t>
  </si>
  <si>
    <t>豪华复式房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</si>
  <si>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</si>
  <si>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</si>
  <si>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</si>
  <si>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</si>
  <si>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</si>
  <si>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</si>
  <si>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</si>
  <si>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</si>
  <si>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</si>
  <si>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</si>
  <si>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</si>
  <si>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A230130104355481</t>
  </si>
  <si>
    <r>
      <t>总计：</t>
    </r>
    <r>
      <rPr>
        <sz val="10"/>
        <rFont val="Arial"/>
        <charset val="134"/>
      </rPr>
      <t>2947</t>
    </r>
    <r>
      <rPr>
        <sz val="10"/>
        <rFont val="宋体"/>
        <charset val="134"/>
      </rPr>
      <t>元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</si>
</sst>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4">
    <font>
      <sz val="10"/>
      <name val="Arial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11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16" borderId="14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29" fillId="18" borderId="1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center"/>
    </xf>
    <xf numFmtId="0" fontId="8" fillId="4" borderId="4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0130&#27719;&#36259;&#20303;&#22269;&#20869;&#30452;&#36830;202301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计"/>
      <sheetName val="订单明细"/>
      <sheetName val="人工调整明细"/>
      <sheetName val="过期返现明细"/>
      <sheetName val="对账"/>
      <sheetName val="HOP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渠道单号</v>
          </cell>
          <cell r="B1" t="str">
            <v>下单日期</v>
          </cell>
          <cell r="C1" t="str">
            <v>单号</v>
          </cell>
          <cell r="D1" t="str">
            <v>酒店名称</v>
          </cell>
          <cell r="E1" t="str">
            <v>入住人</v>
          </cell>
          <cell r="F1" t="str">
            <v>入住日期</v>
          </cell>
          <cell r="G1" t="str">
            <v>离店日期</v>
          </cell>
          <cell r="H1" t="str">
            <v>结算类型</v>
          </cell>
          <cell r="I1" t="str">
            <v>RMB金额</v>
          </cell>
          <cell r="J1" t="str">
            <v>收款币种</v>
          </cell>
          <cell r="K1" t="str">
            <v>应入帐</v>
          </cell>
          <cell r="L1" t="str">
            <v>实际入账</v>
          </cell>
          <cell r="M1" t="str">
            <v>原币抵冲</v>
          </cell>
          <cell r="N1" t="str">
            <v>RMB抵冲</v>
          </cell>
          <cell r="O1" t="str">
            <v>优惠金额RMB</v>
          </cell>
          <cell r="P1" t="str">
            <v>代理商</v>
          </cell>
          <cell r="Q1" t="str">
            <v>金蝶编码</v>
          </cell>
          <cell r="R1" t="str">
            <v>确认时间</v>
          </cell>
          <cell r="S1" t="str">
            <v>是否赔付</v>
          </cell>
          <cell r="T1" t="str">
            <v>签约主体</v>
          </cell>
          <cell r="U1" t="str">
            <v>业务线</v>
          </cell>
        </row>
        <row r="2">
          <cell r="A2" t="str">
            <v>103255843879</v>
          </cell>
          <cell r="B2" t="str">
            <v>2023-01-27</v>
          </cell>
          <cell r="C2" t="str">
            <v>2982062</v>
          </cell>
          <cell r="D2" t="str">
            <v>乐山高铁站亚朵酒店</v>
          </cell>
          <cell r="E2" t="str">
            <v>谷红,於罗</v>
          </cell>
          <cell r="F2" t="str">
            <v>2023-01-27</v>
          </cell>
          <cell r="G2" t="str">
            <v>2023-01-28</v>
          </cell>
          <cell r="H2" t="str">
            <v>--</v>
          </cell>
          <cell r="I2" t="str">
            <v>852.00</v>
          </cell>
          <cell r="J2" t="str">
            <v>RMB</v>
          </cell>
          <cell r="K2" t="str">
            <v>852.00</v>
          </cell>
          <cell r="L2" t="str">
            <v>852.00</v>
          </cell>
          <cell r="M2" t="str">
            <v>0</v>
          </cell>
          <cell r="N2" t="str">
            <v>0</v>
          </cell>
          <cell r="O2" t="str">
            <v>0.00</v>
          </cell>
          <cell r="P2" t="str">
            <v>汇趣住国内直连</v>
          </cell>
          <cell r="Q2" t="str">
            <v>01.011247</v>
          </cell>
          <cell r="R2" t="str">
            <v>2023-01-27 15:36:11</v>
          </cell>
          <cell r="S2" t="str">
            <v>否</v>
          </cell>
          <cell r="T2" t="str">
            <v>广州汇登信息科技有限公司</v>
          </cell>
          <cell r="U2" t="str">
            <v>直连</v>
          </cell>
        </row>
        <row r="3">
          <cell r="A3" t="str">
            <v>103255879834</v>
          </cell>
          <cell r="B3" t="str">
            <v>2023-01-27</v>
          </cell>
          <cell r="C3" t="str">
            <v>2981811</v>
          </cell>
          <cell r="D3" t="str">
            <v>乐山高铁站亚朵酒店</v>
          </cell>
          <cell r="E3" t="str">
            <v>罗凤霞</v>
          </cell>
          <cell r="F3" t="str">
            <v>2023-01-27</v>
          </cell>
          <cell r="G3" t="str">
            <v>2023-01-28</v>
          </cell>
          <cell r="H3" t="str">
            <v>--</v>
          </cell>
          <cell r="I3" t="str">
            <v>426.00</v>
          </cell>
          <cell r="J3" t="str">
            <v>RMB</v>
          </cell>
          <cell r="K3" t="str">
            <v>426.00</v>
          </cell>
          <cell r="L3" t="str">
            <v>426.00</v>
          </cell>
          <cell r="M3" t="str">
            <v>0</v>
          </cell>
          <cell r="N3" t="str">
            <v>0</v>
          </cell>
          <cell r="O3" t="str">
            <v>0.00</v>
          </cell>
          <cell r="P3" t="str">
            <v>汇趣住国内直连</v>
          </cell>
          <cell r="Q3" t="str">
            <v>01.011247</v>
          </cell>
          <cell r="R3" t="str">
            <v>2023-01-27 13:51:00</v>
          </cell>
          <cell r="S3" t="str">
            <v>否</v>
          </cell>
          <cell r="T3" t="str">
            <v>广州汇登信息科技有限公司</v>
          </cell>
          <cell r="U3" t="str">
            <v>直连</v>
          </cell>
        </row>
        <row r="4">
          <cell r="A4" t="str">
            <v>103255268089</v>
          </cell>
          <cell r="B4" t="str">
            <v>2023-01-27</v>
          </cell>
          <cell r="C4" t="str">
            <v>2981612</v>
          </cell>
          <cell r="D4" t="str">
            <v>乐山高铁站亚朵酒店</v>
          </cell>
          <cell r="E4" t="str">
            <v>李奕廷</v>
          </cell>
          <cell r="F4" t="str">
            <v>2023-01-27</v>
          </cell>
          <cell r="G4" t="str">
            <v>2023-01-28</v>
          </cell>
          <cell r="H4" t="str">
            <v>--</v>
          </cell>
          <cell r="I4" t="str">
            <v>426.00</v>
          </cell>
          <cell r="J4" t="str">
            <v>RMB</v>
          </cell>
          <cell r="K4" t="str">
            <v>426.00</v>
          </cell>
          <cell r="L4" t="str">
            <v>426.00</v>
          </cell>
          <cell r="M4" t="str">
            <v>0</v>
          </cell>
          <cell r="N4" t="str">
            <v>0</v>
          </cell>
          <cell r="O4" t="str">
            <v>0.00</v>
          </cell>
          <cell r="P4" t="str">
            <v>汇趣住国内直连</v>
          </cell>
          <cell r="Q4" t="str">
            <v>01.011247</v>
          </cell>
          <cell r="R4" t="str">
            <v>2023-01-27 12:26:08</v>
          </cell>
          <cell r="S4" t="str">
            <v>否</v>
          </cell>
          <cell r="T4" t="str">
            <v>广州汇登信息科技有限公司</v>
          </cell>
          <cell r="U4" t="str">
            <v>直连</v>
          </cell>
        </row>
        <row r="5">
          <cell r="A5" t="str">
            <v>103253296607</v>
          </cell>
          <cell r="B5" t="str">
            <v>2023-01-25</v>
          </cell>
          <cell r="C5" t="str">
            <v>2977477</v>
          </cell>
          <cell r="D5" t="str">
            <v>广州珀丽酒店</v>
          </cell>
          <cell r="E5" t="str">
            <v>罗涵</v>
          </cell>
          <cell r="F5" t="str">
            <v>2023-01-25</v>
          </cell>
          <cell r="G5" t="str">
            <v>2023-01-26</v>
          </cell>
          <cell r="H5" t="str">
            <v>--</v>
          </cell>
          <cell r="I5" t="str">
            <v>365.00</v>
          </cell>
          <cell r="J5" t="str">
            <v>RMB</v>
          </cell>
          <cell r="K5" t="str">
            <v>365.00</v>
          </cell>
          <cell r="L5" t="str">
            <v>365.00</v>
          </cell>
          <cell r="M5" t="str">
            <v>0</v>
          </cell>
          <cell r="N5" t="str">
            <v>0</v>
          </cell>
          <cell r="O5" t="str">
            <v>0.00</v>
          </cell>
          <cell r="P5" t="str">
            <v>汇趣住国内直连</v>
          </cell>
          <cell r="Q5" t="str">
            <v>01.011247</v>
          </cell>
          <cell r="R5" t="str">
            <v>2023-01-25 19:47:14</v>
          </cell>
          <cell r="S5" t="str">
            <v>否</v>
          </cell>
          <cell r="T5" t="str">
            <v>广州汇登信息科技有限公司</v>
          </cell>
          <cell r="U5" t="str">
            <v>直连</v>
          </cell>
        </row>
        <row r="6">
          <cell r="A6" t="str">
            <v>103253122810</v>
          </cell>
          <cell r="B6" t="str">
            <v>2023-01-25</v>
          </cell>
          <cell r="C6" t="str">
            <v>2977382</v>
          </cell>
          <cell r="D6" t="str">
            <v>广州珀丽酒店</v>
          </cell>
          <cell r="E6" t="str">
            <v>王生</v>
          </cell>
          <cell r="F6" t="str">
            <v>2023-01-25</v>
          </cell>
          <cell r="G6" t="str">
            <v>2023-01-26</v>
          </cell>
          <cell r="H6" t="str">
            <v>--</v>
          </cell>
          <cell r="I6" t="str">
            <v>365.00</v>
          </cell>
          <cell r="J6" t="str">
            <v>RMB</v>
          </cell>
          <cell r="K6" t="str">
            <v>365.00</v>
          </cell>
          <cell r="L6" t="str">
            <v>365.00</v>
          </cell>
          <cell r="M6" t="str">
            <v>0</v>
          </cell>
          <cell r="N6" t="str">
            <v>0</v>
          </cell>
          <cell r="O6" t="str">
            <v>0.00</v>
          </cell>
          <cell r="P6" t="str">
            <v>汇趣住国内直连</v>
          </cell>
          <cell r="Q6" t="str">
            <v>01.011247</v>
          </cell>
          <cell r="R6" t="str">
            <v>2023-01-25 19:13:26</v>
          </cell>
          <cell r="S6" t="str">
            <v>否</v>
          </cell>
          <cell r="T6" t="str">
            <v>广州汇登信息科技有限公司</v>
          </cell>
          <cell r="U6" t="str">
            <v>直连</v>
          </cell>
        </row>
        <row r="7">
          <cell r="A7" t="str">
            <v>103253141428</v>
          </cell>
          <cell r="B7" t="str">
            <v>2023-01-25</v>
          </cell>
          <cell r="C7" t="str">
            <v>2977346</v>
          </cell>
          <cell r="D7" t="str">
            <v>上海王宝和大酒店</v>
          </cell>
          <cell r="E7" t="str">
            <v>古涛</v>
          </cell>
          <cell r="F7" t="str">
            <v>2023-01-25</v>
          </cell>
          <cell r="G7" t="str">
            <v>2023-01-26</v>
          </cell>
          <cell r="H7" t="str">
            <v>--</v>
          </cell>
          <cell r="I7" t="str">
            <v>874.00</v>
          </cell>
          <cell r="J7" t="str">
            <v>RMB</v>
          </cell>
          <cell r="K7" t="str">
            <v>874.00</v>
          </cell>
          <cell r="L7" t="str">
            <v>874.00</v>
          </cell>
          <cell r="M7" t="str">
            <v>0</v>
          </cell>
          <cell r="N7" t="str">
            <v>0</v>
          </cell>
          <cell r="O7" t="str">
            <v>0.00</v>
          </cell>
          <cell r="P7" t="str">
            <v>汇趣住国内直连</v>
          </cell>
          <cell r="Q7" t="str">
            <v>01.011247</v>
          </cell>
          <cell r="R7" t="str">
            <v>2023-01-25 19:00:14</v>
          </cell>
          <cell r="S7" t="str">
            <v>否</v>
          </cell>
          <cell r="T7" t="str">
            <v>广州汇登信息科技有限公司</v>
          </cell>
          <cell r="U7" t="str">
            <v>直连</v>
          </cell>
        </row>
        <row r="8">
          <cell r="A8" t="str">
            <v>103253234529</v>
          </cell>
          <cell r="B8" t="str">
            <v>2023-01-25</v>
          </cell>
          <cell r="C8" t="str">
            <v>2977197</v>
          </cell>
          <cell r="D8" t="str">
            <v>上海王宝和大酒店</v>
          </cell>
          <cell r="E8" t="str">
            <v>苗馨文</v>
          </cell>
          <cell r="F8" t="str">
            <v>2023-01-25</v>
          </cell>
          <cell r="G8" t="str">
            <v>2023-01-26</v>
          </cell>
          <cell r="H8" t="str">
            <v>--</v>
          </cell>
          <cell r="I8" t="str">
            <v>874.00</v>
          </cell>
          <cell r="J8" t="str">
            <v>RMB</v>
          </cell>
          <cell r="K8" t="str">
            <v>874.00</v>
          </cell>
          <cell r="L8" t="str">
            <v>874.00</v>
          </cell>
          <cell r="M8" t="str">
            <v>0</v>
          </cell>
          <cell r="N8" t="str">
            <v>0</v>
          </cell>
          <cell r="O8" t="str">
            <v>0.00</v>
          </cell>
          <cell r="P8" t="str">
            <v>汇趣住国内直连</v>
          </cell>
          <cell r="Q8" t="str">
            <v>01.011247</v>
          </cell>
          <cell r="R8" t="str">
            <v>2023-01-25 17:49:14</v>
          </cell>
          <cell r="S8" t="str">
            <v>否</v>
          </cell>
          <cell r="T8" t="str">
            <v>广州汇登信息科技有限公司</v>
          </cell>
          <cell r="U8" t="str">
            <v>直连</v>
          </cell>
        </row>
        <row r="9">
          <cell r="A9" t="str">
            <v>103253881509</v>
          </cell>
          <cell r="B9" t="str">
            <v>2023-01-25</v>
          </cell>
          <cell r="C9" t="str">
            <v>2976886</v>
          </cell>
          <cell r="D9" t="str">
            <v>珠海旭日湾巢酒店</v>
          </cell>
          <cell r="E9" t="str">
            <v>董爱爱</v>
          </cell>
          <cell r="F9" t="str">
            <v>2023-01-25</v>
          </cell>
          <cell r="G9" t="str">
            <v>2023-01-26</v>
          </cell>
          <cell r="H9" t="str">
            <v>--</v>
          </cell>
          <cell r="I9" t="str">
            <v>245.00</v>
          </cell>
          <cell r="J9" t="str">
            <v>RMB</v>
          </cell>
          <cell r="K9" t="str">
            <v>245.00</v>
          </cell>
          <cell r="L9" t="str">
            <v>245.00</v>
          </cell>
          <cell r="M9" t="str">
            <v>0</v>
          </cell>
          <cell r="N9" t="str">
            <v>0</v>
          </cell>
          <cell r="O9" t="str">
            <v>0.00</v>
          </cell>
          <cell r="P9" t="str">
            <v>汇趣住国内直连</v>
          </cell>
          <cell r="Q9" t="str">
            <v>01.011247</v>
          </cell>
          <cell r="R9" t="str">
            <v>2023-01-25 15:40:57</v>
          </cell>
          <cell r="S9" t="str">
            <v>否</v>
          </cell>
          <cell r="T9" t="str">
            <v>广州汇登信息科技有限公司</v>
          </cell>
          <cell r="U9" t="str">
            <v>直连</v>
          </cell>
        </row>
        <row r="10">
          <cell r="A10" t="str">
            <v>103253933923</v>
          </cell>
          <cell r="B10" t="str">
            <v>2023-01-25</v>
          </cell>
          <cell r="C10" t="str">
            <v>2976121</v>
          </cell>
          <cell r="D10" t="str">
            <v>上海浦东文华东方酒店</v>
          </cell>
          <cell r="E10" t="str">
            <v>俞雅敏</v>
          </cell>
          <cell r="F10" t="str">
            <v>2023-01-26</v>
          </cell>
          <cell r="G10" t="str">
            <v>2023-01-27</v>
          </cell>
          <cell r="H10" t="str">
            <v>--</v>
          </cell>
          <cell r="I10" t="str">
            <v>1974.00</v>
          </cell>
          <cell r="J10" t="str">
            <v>RMB</v>
          </cell>
          <cell r="K10" t="str">
            <v>1974.00</v>
          </cell>
          <cell r="L10" t="str">
            <v>1974.00</v>
          </cell>
          <cell r="M10" t="str">
            <v>0</v>
          </cell>
          <cell r="N10" t="str">
            <v>0</v>
          </cell>
          <cell r="O10" t="str">
            <v>0.00</v>
          </cell>
          <cell r="P10" t="str">
            <v>汇趣住国内直连</v>
          </cell>
          <cell r="Q10" t="str">
            <v>01.011247</v>
          </cell>
          <cell r="R10" t="str">
            <v>2023-01-25 09:58:51</v>
          </cell>
          <cell r="S10" t="str">
            <v>否</v>
          </cell>
          <cell r="T10" t="str">
            <v>广州汇登信息科技有限公司</v>
          </cell>
          <cell r="U10" t="str">
            <v>直连</v>
          </cell>
        </row>
        <row r="11">
          <cell r="A11" t="str">
            <v>103251874838</v>
          </cell>
          <cell r="B11" t="str">
            <v>2023-01-23</v>
          </cell>
          <cell r="C11" t="str">
            <v>2972664</v>
          </cell>
          <cell r="D11" t="str">
            <v>上海王宝和大酒店</v>
          </cell>
          <cell r="E11" t="str">
            <v>熊鑫</v>
          </cell>
          <cell r="F11" t="str">
            <v>2023-01-24</v>
          </cell>
          <cell r="G11" t="str">
            <v>2023-01-25</v>
          </cell>
          <cell r="H11" t="str">
            <v>--</v>
          </cell>
          <cell r="I11" t="str">
            <v>787.00</v>
          </cell>
          <cell r="J11" t="str">
            <v>RMB</v>
          </cell>
          <cell r="K11" t="str">
            <v>787.00</v>
          </cell>
          <cell r="L11" t="str">
            <v>787.00</v>
          </cell>
          <cell r="M11" t="str">
            <v>0</v>
          </cell>
          <cell r="N11" t="str">
            <v>0</v>
          </cell>
          <cell r="O11" t="str">
            <v>0.00</v>
          </cell>
          <cell r="P11" t="str">
            <v>汇趣住国内直连</v>
          </cell>
          <cell r="Q11" t="str">
            <v>01.011247</v>
          </cell>
          <cell r="R11" t="str">
            <v>2023-01-23 19:41:26</v>
          </cell>
          <cell r="S11" t="str">
            <v>否</v>
          </cell>
          <cell r="T11" t="str">
            <v>广州汇登信息科技有限公司</v>
          </cell>
          <cell r="U11" t="str">
            <v>直连</v>
          </cell>
        </row>
        <row r="12">
          <cell r="A12" t="str">
            <v>103251789496</v>
          </cell>
          <cell r="B12" t="str">
            <v>2023-01-23</v>
          </cell>
          <cell r="C12" t="str">
            <v>2972501</v>
          </cell>
          <cell r="D12" t="str">
            <v>喆啡酒店(忻州和平路店)</v>
          </cell>
          <cell r="E12" t="str">
            <v>苗浩田</v>
          </cell>
          <cell r="F12" t="str">
            <v>2023-01-23</v>
          </cell>
          <cell r="G12" t="str">
            <v>2023-01-24</v>
          </cell>
          <cell r="H12" t="str">
            <v>--</v>
          </cell>
          <cell r="I12" t="str">
            <v>269.00</v>
          </cell>
          <cell r="J12" t="str">
            <v>RMB</v>
          </cell>
          <cell r="K12" t="str">
            <v>269.00</v>
          </cell>
          <cell r="L12" t="str">
            <v>0.00</v>
          </cell>
          <cell r="M12" t="str">
            <v>-269</v>
          </cell>
          <cell r="N12" t="str">
            <v>-269</v>
          </cell>
          <cell r="O12" t="str">
            <v>0.00</v>
          </cell>
          <cell r="P12" t="str">
            <v>汇趣住国内直连</v>
          </cell>
          <cell r="Q12" t="str">
            <v>01.011247</v>
          </cell>
          <cell r="R12" t="str">
            <v>2023-01-23 18:26:59</v>
          </cell>
          <cell r="S12" t="str">
            <v>否</v>
          </cell>
          <cell r="T12" t="str">
            <v>广州汇登信息科技有限公司</v>
          </cell>
          <cell r="U12" t="str">
            <v>直连</v>
          </cell>
        </row>
        <row r="13">
          <cell r="A13" t="str">
            <v>103251881162</v>
          </cell>
          <cell r="B13" t="str">
            <v>2023-01-23</v>
          </cell>
          <cell r="C13" t="str">
            <v>2972373</v>
          </cell>
          <cell r="D13" t="str">
            <v>喆啡酒店(忻州和平路店)</v>
          </cell>
          <cell r="E13" t="str">
            <v>王正,白露超</v>
          </cell>
          <cell r="F13" t="str">
            <v>2023-01-23</v>
          </cell>
          <cell r="G13" t="str">
            <v>2023-01-24</v>
          </cell>
          <cell r="H13" t="str">
            <v>--</v>
          </cell>
          <cell r="I13" t="str">
            <v>538.00</v>
          </cell>
          <cell r="J13" t="str">
            <v>RMB</v>
          </cell>
          <cell r="K13" t="str">
            <v>538.00</v>
          </cell>
          <cell r="L13" t="str">
            <v>0.00</v>
          </cell>
          <cell r="M13" t="str">
            <v>-538</v>
          </cell>
          <cell r="N13" t="str">
            <v>-538</v>
          </cell>
          <cell r="O13" t="str">
            <v>0.00</v>
          </cell>
          <cell r="P13" t="str">
            <v>汇趣住国内直连</v>
          </cell>
          <cell r="Q13" t="str">
            <v>01.011247</v>
          </cell>
          <cell r="R13" t="str">
            <v>2023-01-23 17:28:09</v>
          </cell>
          <cell r="S13" t="str">
            <v>否</v>
          </cell>
          <cell r="T13" t="str">
            <v>广州汇登信息科技有限公司</v>
          </cell>
          <cell r="U13" t="str">
            <v>直连</v>
          </cell>
        </row>
        <row r="14">
          <cell r="A14" t="str">
            <v>103251085700</v>
          </cell>
          <cell r="B14" t="str">
            <v>2023-01-23</v>
          </cell>
          <cell r="C14" t="str">
            <v>2972226</v>
          </cell>
          <cell r="D14" t="str">
            <v>上海中航虹桥机场泊悦酒店</v>
          </cell>
          <cell r="E14" t="str">
            <v>姜景瑞</v>
          </cell>
          <cell r="F14" t="str">
            <v>2023-01-23</v>
          </cell>
          <cell r="G14" t="str">
            <v>2023-01-24</v>
          </cell>
          <cell r="H14" t="str">
            <v>--</v>
          </cell>
          <cell r="I14" t="str">
            <v>535.00</v>
          </cell>
          <cell r="J14" t="str">
            <v>RMB</v>
          </cell>
          <cell r="K14" t="str">
            <v>535.00</v>
          </cell>
          <cell r="L14" t="str">
            <v>535.00</v>
          </cell>
          <cell r="M14" t="str">
            <v>0</v>
          </cell>
          <cell r="N14" t="str">
            <v>0</v>
          </cell>
          <cell r="O14" t="str">
            <v>0.00</v>
          </cell>
          <cell r="P14" t="str">
            <v>汇趣住国内直连</v>
          </cell>
          <cell r="Q14" t="str">
            <v>01.011247</v>
          </cell>
          <cell r="R14" t="str">
            <v>2023-01-23 16:21:43</v>
          </cell>
          <cell r="S14" t="str">
            <v>否</v>
          </cell>
          <cell r="T14" t="str">
            <v>广州汇登信息科技有限公司</v>
          </cell>
          <cell r="U14" t="str">
            <v>直连</v>
          </cell>
        </row>
        <row r="15">
          <cell r="A15" t="str">
            <v>103251866135</v>
          </cell>
          <cell r="B15" t="str">
            <v>2023-01-23</v>
          </cell>
          <cell r="C15" t="str">
            <v>2971388</v>
          </cell>
          <cell r="D15" t="str">
            <v>上海中航虹桥机场泊悦酒店</v>
          </cell>
          <cell r="E15" t="str">
            <v>于萍</v>
          </cell>
          <cell r="F15" t="str">
            <v>2023-01-25</v>
          </cell>
          <cell r="G15" t="str">
            <v>2023-01-26</v>
          </cell>
          <cell r="H15" t="str">
            <v>--</v>
          </cell>
          <cell r="I15" t="str">
            <v>535.00</v>
          </cell>
          <cell r="J15" t="str">
            <v>RMB</v>
          </cell>
          <cell r="K15" t="str">
            <v>535.00</v>
          </cell>
          <cell r="L15" t="str">
            <v>535.00</v>
          </cell>
          <cell r="M15" t="str">
            <v>0</v>
          </cell>
          <cell r="N15" t="str">
            <v>0</v>
          </cell>
          <cell r="O15" t="str">
            <v>0.00</v>
          </cell>
          <cell r="P15" t="str">
            <v>汇趣住国内直连</v>
          </cell>
          <cell r="Q15" t="str">
            <v>01.011247</v>
          </cell>
          <cell r="R15" t="str">
            <v>2023-01-23 08:21:09</v>
          </cell>
          <cell r="S15" t="str">
            <v>否</v>
          </cell>
          <cell r="T15" t="str">
            <v>广州汇登信息科技有限公司</v>
          </cell>
          <cell r="U15" t="str">
            <v>直连</v>
          </cell>
        </row>
        <row r="16">
          <cell r="A16" t="str">
            <v>103249888599</v>
          </cell>
          <cell r="B16" t="str">
            <v>2023-01-21</v>
          </cell>
          <cell r="C16" t="str">
            <v>2968016</v>
          </cell>
          <cell r="D16" t="str">
            <v>贵阳诺富特酒店</v>
          </cell>
          <cell r="E16" t="str">
            <v>张群</v>
          </cell>
          <cell r="F16" t="str">
            <v>2023-01-23</v>
          </cell>
          <cell r="G16" t="str">
            <v>2023-01-26</v>
          </cell>
          <cell r="H16" t="str">
            <v>--</v>
          </cell>
          <cell r="I16" t="str">
            <v>2001.00</v>
          </cell>
          <cell r="J16" t="str">
            <v>RMB</v>
          </cell>
          <cell r="K16" t="str">
            <v>2001.00</v>
          </cell>
          <cell r="L16" t="str">
            <v>2001.00</v>
          </cell>
          <cell r="M16" t="str">
            <v>0</v>
          </cell>
          <cell r="N16" t="str">
            <v>0</v>
          </cell>
          <cell r="O16" t="str">
            <v>0.00</v>
          </cell>
          <cell r="P16" t="str">
            <v>汇趣住国内直连</v>
          </cell>
          <cell r="Q16" t="str">
            <v>01.011247</v>
          </cell>
          <cell r="R16" t="str">
            <v>2023-01-21 14:42:01</v>
          </cell>
          <cell r="S16" t="str">
            <v>否</v>
          </cell>
          <cell r="T16" t="str">
            <v>广州汇登信息科技有限公司</v>
          </cell>
          <cell r="U16" t="str">
            <v>直连</v>
          </cell>
        </row>
        <row r="17">
          <cell r="A17" t="str">
            <v>103248304792</v>
          </cell>
          <cell r="B17" t="str">
            <v>2023-01-20</v>
          </cell>
          <cell r="C17" t="str">
            <v>2964816</v>
          </cell>
          <cell r="D17" t="str">
            <v>贵阳诺富特酒店</v>
          </cell>
          <cell r="E17" t="str">
            <v>李强</v>
          </cell>
          <cell r="F17" t="str">
            <v>2023-01-21</v>
          </cell>
          <cell r="G17" t="str">
            <v>2023-01-22</v>
          </cell>
          <cell r="H17" t="str">
            <v>--</v>
          </cell>
          <cell r="I17" t="str">
            <v>607.00</v>
          </cell>
          <cell r="J17" t="str">
            <v>RMB</v>
          </cell>
          <cell r="K17" t="str">
            <v>607.00</v>
          </cell>
          <cell r="L17" t="str">
            <v>607.00</v>
          </cell>
          <cell r="M17" t="str">
            <v>0</v>
          </cell>
          <cell r="N17" t="str">
            <v>0</v>
          </cell>
          <cell r="O17" t="str">
            <v>0.00</v>
          </cell>
          <cell r="P17" t="str">
            <v>汇趣住国内直连</v>
          </cell>
          <cell r="Q17" t="str">
            <v>01.011247</v>
          </cell>
          <cell r="R17" t="str">
            <v>2023-01-20 08:26:08</v>
          </cell>
          <cell r="S17" t="str">
            <v>否</v>
          </cell>
          <cell r="T17" t="str">
            <v>广州汇登信息科技有限公司</v>
          </cell>
          <cell r="U17" t="str">
            <v>直连</v>
          </cell>
        </row>
        <row r="18">
          <cell r="A18" t="str">
            <v>103247733770</v>
          </cell>
          <cell r="B18" t="str">
            <v>2023-01-19</v>
          </cell>
          <cell r="C18" t="str">
            <v>2962082</v>
          </cell>
          <cell r="D18" t="str">
            <v>三亚理文索菲特度假酒店</v>
          </cell>
          <cell r="E18" t="str">
            <v>靳斐</v>
          </cell>
          <cell r="F18" t="str">
            <v>2023-01-19</v>
          </cell>
          <cell r="G18" t="str">
            <v>2023-01-20</v>
          </cell>
          <cell r="H18" t="str">
            <v>--</v>
          </cell>
          <cell r="I18" t="str">
            <v>3135.00</v>
          </cell>
          <cell r="J18" t="str">
            <v>RMB</v>
          </cell>
          <cell r="K18" t="str">
            <v>3135.00</v>
          </cell>
          <cell r="L18" t="str">
            <v>3135.00</v>
          </cell>
          <cell r="M18" t="str">
            <v>0</v>
          </cell>
          <cell r="N18" t="str">
            <v>0</v>
          </cell>
          <cell r="O18" t="str">
            <v>0.00</v>
          </cell>
          <cell r="P18" t="str">
            <v>汇趣住国内直连</v>
          </cell>
          <cell r="Q18" t="str">
            <v>01.011247</v>
          </cell>
          <cell r="R18" t="str">
            <v>2023-01-19 09:28:47</v>
          </cell>
          <cell r="S18" t="str">
            <v>否</v>
          </cell>
          <cell r="T18" t="str">
            <v>广州汇登信息科技有限公司</v>
          </cell>
          <cell r="U18" t="str">
            <v>直连</v>
          </cell>
        </row>
        <row r="19">
          <cell r="A19" t="str">
            <v>103246816913</v>
          </cell>
          <cell r="B19" t="str">
            <v>2023-01-18</v>
          </cell>
          <cell r="C19" t="str">
            <v>2960255</v>
          </cell>
          <cell r="D19" t="str">
            <v>宜尚酒店(贵阳黔灵山店)</v>
          </cell>
          <cell r="E19" t="str">
            <v>曾耀</v>
          </cell>
          <cell r="F19" t="str">
            <v>2023-01-19</v>
          </cell>
          <cell r="G19" t="str">
            <v>2023-01-20</v>
          </cell>
          <cell r="H19" t="str">
            <v>--</v>
          </cell>
          <cell r="I19" t="str">
            <v>187.00</v>
          </cell>
          <cell r="J19" t="str">
            <v>RMB</v>
          </cell>
          <cell r="K19" t="str">
            <v>187.00</v>
          </cell>
          <cell r="L19" t="str">
            <v>187.00</v>
          </cell>
          <cell r="M19" t="str">
            <v>0</v>
          </cell>
          <cell r="N19" t="str">
            <v>0</v>
          </cell>
          <cell r="O19" t="str">
            <v>0.00</v>
          </cell>
          <cell r="P19" t="str">
            <v>汇趣住国内直连</v>
          </cell>
          <cell r="Q19" t="str">
            <v>01.011247</v>
          </cell>
          <cell r="R19" t="str">
            <v>2023-01-18 16:59:16</v>
          </cell>
          <cell r="S19" t="str">
            <v>否</v>
          </cell>
          <cell r="T19" t="str">
            <v>广州汇登信息科技有限公司</v>
          </cell>
          <cell r="U19" t="str">
            <v>直连</v>
          </cell>
        </row>
        <row r="20">
          <cell r="A20" t="str">
            <v>103244761775</v>
          </cell>
          <cell r="B20" t="str">
            <v>2023-01-16</v>
          </cell>
          <cell r="C20" t="str">
            <v>2954938</v>
          </cell>
          <cell r="D20" t="str">
            <v>厦门宝龙铂尔曼大酒店</v>
          </cell>
          <cell r="E20" t="str">
            <v>李颖</v>
          </cell>
          <cell r="F20" t="str">
            <v>2023-01-21</v>
          </cell>
          <cell r="G20" t="str">
            <v>2023-01-23</v>
          </cell>
          <cell r="H20" t="str">
            <v>--</v>
          </cell>
          <cell r="I20" t="str">
            <v>1771.00</v>
          </cell>
          <cell r="J20" t="str">
            <v>RMB</v>
          </cell>
          <cell r="K20" t="str">
            <v>1771.00</v>
          </cell>
          <cell r="L20" t="str">
            <v>1771.00</v>
          </cell>
          <cell r="M20" t="str">
            <v>0</v>
          </cell>
          <cell r="N20" t="str">
            <v>0</v>
          </cell>
          <cell r="O20" t="str">
            <v>0.00</v>
          </cell>
          <cell r="P20" t="str">
            <v>汇趣住国内直连</v>
          </cell>
          <cell r="Q20" t="str">
            <v>01.011247</v>
          </cell>
          <cell r="R20" t="str">
            <v>2023-01-16 20:16:56</v>
          </cell>
          <cell r="S20" t="str">
            <v>否</v>
          </cell>
          <cell r="T20" t="str">
            <v>广州汇登信息科技有限公司</v>
          </cell>
          <cell r="U20" t="str">
            <v>直连</v>
          </cell>
        </row>
        <row r="21">
          <cell r="A21" t="str">
            <v>103239156644</v>
          </cell>
          <cell r="B21" t="str">
            <v>2023-01-11</v>
          </cell>
          <cell r="C21" t="str">
            <v>2938852</v>
          </cell>
          <cell r="D21" t="str">
            <v>上海品尊名致精品酒店公寓</v>
          </cell>
          <cell r="E21" t="str">
            <v>赵晓梅</v>
          </cell>
          <cell r="F21" t="str">
            <v>2023-01-20</v>
          </cell>
          <cell r="G21" t="str">
            <v>2023-01-23</v>
          </cell>
          <cell r="H21" t="str">
            <v>--</v>
          </cell>
          <cell r="I21" t="str">
            <v>1176.00</v>
          </cell>
          <cell r="J21" t="str">
            <v>RMB</v>
          </cell>
          <cell r="K21" t="str">
            <v>1176.00</v>
          </cell>
          <cell r="L21" t="str">
            <v>1176.00</v>
          </cell>
          <cell r="M21" t="str">
            <v>0</v>
          </cell>
          <cell r="N21" t="str">
            <v>0</v>
          </cell>
          <cell r="O21" t="str">
            <v>0.00</v>
          </cell>
          <cell r="P21" t="str">
            <v>汇趣住国内直连</v>
          </cell>
          <cell r="Q21" t="str">
            <v>01.011247</v>
          </cell>
          <cell r="R21" t="str">
            <v>2023-01-11 12:14:34</v>
          </cell>
          <cell r="S21" t="str">
            <v>否</v>
          </cell>
          <cell r="T21" t="str">
            <v>广州汇登信息科技有限公司</v>
          </cell>
          <cell r="U21" t="str">
            <v>直连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2</v>
      </c>
      <c r="B5" s="23" t="s">
        <v>19</v>
      </c>
      <c r="C5" s="6" t="s">
        <v>20</v>
      </c>
      <c r="D5" s="24" t="s">
        <v>19</v>
      </c>
      <c r="E5" s="25" t="s">
        <v>21</v>
      </c>
      <c r="F5" s="25" t="s">
        <v>19</v>
      </c>
      <c r="G5" s="26">
        <v>0</v>
      </c>
      <c r="H5" s="27" t="s">
        <v>19</v>
      </c>
      <c r="I5" s="38" t="s">
        <v>22</v>
      </c>
      <c r="J5" s="6" t="s">
        <v>19</v>
      </c>
      <c r="K5" s="6" t="s">
        <v>22</v>
      </c>
    </row>
    <row r="6" ht="27.95" customHeight="1" spans="1:9">
      <c r="A6" s="18" t="s">
        <v>23</v>
      </c>
      <c r="D6" s="28"/>
      <c r="E6" s="29"/>
      <c r="F6" s="29"/>
      <c r="G6" s="30"/>
      <c r="H6" s="29"/>
      <c r="I6" s="34"/>
    </row>
    <row r="7" ht="15" customHeight="1" spans="1:11">
      <c r="A7" s="20" t="s">
        <v>24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1" t="s">
        <v>25</v>
      </c>
      <c r="B8" s="32">
        <v>2</v>
      </c>
      <c r="C8" s="32" t="s">
        <v>19</v>
      </c>
      <c r="D8" s="32" t="s">
        <v>20</v>
      </c>
      <c r="E8" s="33" t="s">
        <v>19</v>
      </c>
      <c r="F8" s="33" t="s">
        <v>21</v>
      </c>
      <c r="G8" s="33">
        <v>0</v>
      </c>
      <c r="H8" s="32" t="s">
        <v>19</v>
      </c>
      <c r="I8" s="39" t="s">
        <v>22</v>
      </c>
      <c r="J8" s="6" t="s">
        <v>19</v>
      </c>
      <c r="K8" s="6" t="s">
        <v>22</v>
      </c>
    </row>
    <row r="9" ht="15" customHeight="1" spans="1:11">
      <c r="A9" s="31" t="s">
        <v>26</v>
      </c>
      <c r="B9" s="32">
        <v>0</v>
      </c>
      <c r="C9" s="32" t="s">
        <v>19</v>
      </c>
      <c r="D9" s="32" t="s">
        <v>19</v>
      </c>
      <c r="E9" s="33" t="s">
        <v>19</v>
      </c>
      <c r="F9" s="33" t="s">
        <v>19</v>
      </c>
      <c r="G9" s="33">
        <v>0</v>
      </c>
      <c r="H9" s="32" t="s">
        <v>19</v>
      </c>
      <c r="I9" s="39" t="s">
        <v>19</v>
      </c>
      <c r="J9" s="6" t="s">
        <v>19</v>
      </c>
      <c r="K9" s="6" t="s">
        <v>19</v>
      </c>
    </row>
    <row r="10" ht="15" customHeight="1" spans="1:11">
      <c r="A10" s="31" t="s">
        <v>27</v>
      </c>
      <c r="B10" s="32">
        <v>0</v>
      </c>
      <c r="C10" s="32" t="s">
        <v>19</v>
      </c>
      <c r="D10" s="32" t="s">
        <v>19</v>
      </c>
      <c r="E10" s="33" t="s">
        <v>19</v>
      </c>
      <c r="F10" s="33" t="s">
        <v>19</v>
      </c>
      <c r="G10" s="33">
        <v>0</v>
      </c>
      <c r="H10" s="32" t="s">
        <v>19</v>
      </c>
      <c r="I10" s="39" t="s">
        <v>19</v>
      </c>
      <c r="J10" s="6" t="s">
        <v>19</v>
      </c>
      <c r="K10" s="6" t="s">
        <v>19</v>
      </c>
    </row>
    <row r="11" ht="27.95" customHeight="1" spans="1:9">
      <c r="A11" s="18" t="s">
        <v>28</v>
      </c>
      <c r="B11" s="34"/>
      <c r="C11" s="34"/>
      <c r="E11" s="34"/>
      <c r="F11" s="30"/>
      <c r="G11" s="30"/>
      <c r="H11" s="30"/>
      <c r="I11" s="34"/>
    </row>
    <row r="12" ht="15" customHeight="1" spans="1:9">
      <c r="A12" s="35" t="s">
        <v>29</v>
      </c>
      <c r="B12" s="36" t="s">
        <v>30</v>
      </c>
      <c r="C12" s="16"/>
      <c r="F12" s="37"/>
      <c r="I12" s="37"/>
    </row>
    <row r="13" ht="15" customHeight="1" spans="1:9">
      <c r="A13" s="35" t="s">
        <v>31</v>
      </c>
      <c r="B13" s="36" t="s">
        <v>32</v>
      </c>
      <c r="C13" s="16"/>
      <c r="F13" s="37"/>
      <c r="I13" s="37"/>
    </row>
    <row r="14" ht="15" customHeight="1" spans="1:9">
      <c r="A14" s="35" t="s">
        <v>33</v>
      </c>
      <c r="B14" s="36" t="s">
        <v>34</v>
      </c>
      <c r="C14" s="16"/>
      <c r="F14" s="37"/>
      <c r="G14" s="16"/>
      <c r="H14" s="16"/>
      <c r="I14" s="37"/>
    </row>
    <row r="15" ht="15" customHeight="1" spans="1:9">
      <c r="A15" s="35" t="s">
        <v>35</v>
      </c>
      <c r="B15" s="36" t="s">
        <v>36</v>
      </c>
      <c r="C15" s="16"/>
      <c r="F15" s="37"/>
      <c r="I15" s="37"/>
    </row>
    <row r="16" ht="15" customHeight="1" spans="1:9">
      <c r="A16" s="35" t="s">
        <v>37</v>
      </c>
      <c r="B16" s="36" t="s">
        <v>38</v>
      </c>
      <c r="C16" s="16"/>
      <c r="F16" s="37"/>
      <c r="I16" s="37"/>
    </row>
    <row r="17" ht="15" customHeight="1" spans="1:6">
      <c r="A17" s="35" t="s">
        <v>39</v>
      </c>
      <c r="B17" s="36" t="s">
        <v>40</v>
      </c>
      <c r="C17" s="16"/>
      <c r="F17" s="37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2" t="s">
        <v>41</v>
      </c>
      <c r="B1" s="2" t="s">
        <v>42</v>
      </c>
      <c r="C1" s="2" t="s">
        <v>24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7" t="s">
        <v>61</v>
      </c>
      <c r="Y1" s="7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4" t="s">
        <v>70</v>
      </c>
      <c r="B2" s="4"/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5" t="s">
        <v>75</v>
      </c>
      <c r="I2" s="5" t="s">
        <v>76</v>
      </c>
      <c r="J2" s="5" t="s">
        <v>2</v>
      </c>
      <c r="K2" s="5" t="s">
        <v>77</v>
      </c>
      <c r="L2" s="5">
        <v>1</v>
      </c>
      <c r="M2" s="5">
        <v>2</v>
      </c>
      <c r="N2" s="5" t="s">
        <v>78</v>
      </c>
      <c r="O2" s="5" t="s">
        <v>79</v>
      </c>
      <c r="P2" s="5" t="s">
        <v>80</v>
      </c>
      <c r="Q2" s="5"/>
      <c r="R2" s="9" t="s">
        <v>81</v>
      </c>
      <c r="S2" s="10" t="s">
        <v>19</v>
      </c>
      <c r="T2" s="5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4" t="s">
        <v>86</v>
      </c>
      <c r="B3" s="4"/>
      <c r="C3" s="4" t="s">
        <v>71</v>
      </c>
      <c r="D3" s="4" t="s">
        <v>72</v>
      </c>
      <c r="E3" s="4" t="s">
        <v>73</v>
      </c>
      <c r="F3" s="4" t="s">
        <v>72</v>
      </c>
      <c r="G3" s="4" t="s">
        <v>87</v>
      </c>
      <c r="H3" s="5" t="s">
        <v>88</v>
      </c>
      <c r="I3" s="5" t="s">
        <v>76</v>
      </c>
      <c r="J3" s="5" t="s">
        <v>2</v>
      </c>
      <c r="K3" s="5" t="s">
        <v>89</v>
      </c>
      <c r="L3" s="5">
        <v>1</v>
      </c>
      <c r="M3" s="5">
        <v>3</v>
      </c>
      <c r="N3" s="5" t="s">
        <v>90</v>
      </c>
      <c r="O3" s="5" t="s">
        <v>91</v>
      </c>
      <c r="P3" s="5" t="s">
        <v>80</v>
      </c>
      <c r="Q3" s="5"/>
      <c r="R3" s="9" t="s">
        <v>92</v>
      </c>
      <c r="S3" s="10" t="s">
        <v>19</v>
      </c>
      <c r="T3" s="5"/>
      <c r="U3" s="9" t="s">
        <v>19</v>
      </c>
      <c r="V3" s="9" t="s">
        <v>92</v>
      </c>
      <c r="W3" s="10" t="s">
        <v>93</v>
      </c>
      <c r="X3" s="10" t="s">
        <v>19</v>
      </c>
      <c r="Y3" s="9" t="s">
        <v>19</v>
      </c>
      <c r="Z3" s="10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customHeight="1" spans="1:32">
      <c r="A4" s="8" t="s">
        <v>96</v>
      </c>
      <c r="B4" s="8"/>
      <c r="C4" s="8" t="s">
        <v>97</v>
      </c>
      <c r="D4" s="8"/>
      <c r="E4" s="8"/>
      <c r="F4" s="8"/>
      <c r="G4" s="8" t="s">
        <v>97</v>
      </c>
      <c r="H4" s="8" t="s">
        <v>97</v>
      </c>
      <c r="I4" s="8" t="s">
        <v>97</v>
      </c>
      <c r="J4" s="8" t="s">
        <v>97</v>
      </c>
      <c r="K4" s="8" t="s">
        <v>97</v>
      </c>
      <c r="L4" s="8" t="s">
        <v>97</v>
      </c>
      <c r="M4" s="8" t="s">
        <v>97</v>
      </c>
      <c r="N4" s="8" t="s">
        <v>97</v>
      </c>
      <c r="O4" s="8" t="s">
        <v>97</v>
      </c>
      <c r="P4" s="8" t="s">
        <v>97</v>
      </c>
      <c r="Q4" s="8"/>
      <c r="R4" s="11" t="s">
        <v>20</v>
      </c>
      <c r="S4" s="11" t="s">
        <v>19</v>
      </c>
      <c r="T4" s="8" t="s">
        <v>97</v>
      </c>
      <c r="U4" s="11"/>
      <c r="V4" s="11" t="s">
        <v>20</v>
      </c>
      <c r="W4" s="11" t="s">
        <v>21</v>
      </c>
      <c r="X4" s="11"/>
      <c r="Y4" s="11"/>
      <c r="Z4" s="11"/>
      <c r="AA4" s="8"/>
      <c r="AB4" s="11"/>
      <c r="AC4" s="8"/>
      <c r="AD4" s="8" t="s">
        <v>97</v>
      </c>
      <c r="AE4" s="8"/>
      <c r="AF4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2" t="s">
        <v>98</v>
      </c>
      <c r="B1" s="2" t="s">
        <v>99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100</v>
      </c>
      <c r="H1" s="2" t="s">
        <v>101</v>
      </c>
      <c r="I1" s="2" t="s">
        <v>13</v>
      </c>
      <c r="J1" s="2" t="s">
        <v>17</v>
      </c>
      <c r="K1" s="2" t="s">
        <v>18</v>
      </c>
      <c r="L1" s="7" t="s">
        <v>102</v>
      </c>
      <c r="M1" s="2" t="s">
        <v>103</v>
      </c>
      <c r="N1" s="2" t="s">
        <v>104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105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1" customWidth="1"/>
  </cols>
  <sheetData>
    <row r="1" spans="1:8">
      <c r="A1" s="2" t="s">
        <v>41</v>
      </c>
      <c r="B1" s="2" t="s">
        <v>54</v>
      </c>
      <c r="C1" s="2" t="s">
        <v>55</v>
      </c>
      <c r="D1" s="2" t="s">
        <v>18</v>
      </c>
      <c r="H1" s="3" t="s">
        <v>106</v>
      </c>
    </row>
    <row r="2" ht="14.25" customHeight="1" spans="1:9">
      <c r="A2" s="4" t="s">
        <v>70</v>
      </c>
      <c r="B2" s="5" t="s">
        <v>79</v>
      </c>
      <c r="C2" s="5" t="s">
        <v>80</v>
      </c>
      <c r="D2" s="1">
        <v>1771</v>
      </c>
      <c r="E2" t="str">
        <f>VLOOKUP(A2,[1]HOP!A:L,12,0)</f>
        <v>1771.00</v>
      </c>
      <c r="F2" t="str">
        <f>VLOOKUP(A2,[1]HOP!A:C,3,0)</f>
        <v>2954938</v>
      </c>
      <c r="G2">
        <f>D2-E2</f>
        <v>0</v>
      </c>
      <c r="H2" t="str">
        <f>$H$1&amp;F2</f>
        <v>，2954938</v>
      </c>
      <c r="I2" t="str">
        <f>VLOOKUP(A2,[1]HOP!A:U,21,0)</f>
        <v>直连</v>
      </c>
    </row>
    <row r="3" ht="14.25" customHeight="1" spans="1:9">
      <c r="A3" s="4" t="s">
        <v>86</v>
      </c>
      <c r="B3" s="5" t="s">
        <v>91</v>
      </c>
      <c r="C3" s="5" t="s">
        <v>80</v>
      </c>
      <c r="D3" s="1">
        <v>1176</v>
      </c>
      <c r="E3" t="str">
        <f>VLOOKUP(A3,[1]HOP!A:L,12,0)</f>
        <v>1176.00</v>
      </c>
      <c r="F3" t="str">
        <f>VLOOKUP(A3,[1]HOP!A:C,3,0)</f>
        <v>2938852</v>
      </c>
      <c r="G3">
        <f>D3-E3</f>
        <v>0</v>
      </c>
      <c r="H3" t="str">
        <f>$H$1&amp;F3</f>
        <v>，2938852</v>
      </c>
      <c r="I3" t="str">
        <f>VLOOKUP(A3,[1]HOP!A:U,21,0)</f>
        <v>直连</v>
      </c>
    </row>
    <row r="5" spans="4:4">
      <c r="D5" s="1">
        <f>SUM(D2:D4)</f>
        <v>2947</v>
      </c>
    </row>
    <row r="6" ht="14.25" spans="4:4">
      <c r="D6" s="6" t="s">
        <v>22</v>
      </c>
    </row>
    <row r="10" spans="1:1">
      <c r="A10" t="s">
        <v>107</v>
      </c>
    </row>
    <row r="11" spans="1:1">
      <c r="A11" s="3" t="s">
        <v>108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A1" sqref="$A1:$XFD1048576"/>
    </sheetView>
  </sheetViews>
  <sheetFormatPr defaultColWidth="9.14285714285714" defaultRowHeight="12.75"/>
  <sheetData>
    <row r="1" customFormat="1"/>
    <row r="2" customFormat="1"/>
    <row r="3" customFormat="1"/>
    <row r="4" customFormat="1"/>
    <row r="5" customFormat="1"/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2023-01-30T02:43:56Z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4ABA6E9152B747B19D9D545D8817AF9B</vt:lpwstr>
  </property>
</Properties>
</file>